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Képzési program módosítás\Építőmérnöki Tanszék\"/>
    </mc:Choice>
  </mc:AlternateContent>
  <bookViews>
    <workbookView xWindow="0" yWindow="-105" windowWidth="24030" windowHeight="5955"/>
  </bookViews>
  <sheets>
    <sheet name="Magasépítési spec." sheetId="1" r:id="rId1"/>
    <sheet name="Építéstech. és men. spec." sheetId="10" r:id="rId2"/>
    <sheet name="Közlekedési létesítmények spec." sheetId="11" r:id="rId3"/>
    <sheet name="Vízi közmű és környezetm. spec." sheetId="12" r:id="rId4"/>
  </sheets>
  <definedNames>
    <definedName name="_xlnm.Print_Area" localSheetId="0">'Magasépítési spec.'!$A$1:$AN$90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5" i="12" l="1"/>
  <c r="AF55" i="12"/>
  <c r="AB55" i="12"/>
  <c r="X55" i="12"/>
  <c r="T55" i="12"/>
  <c r="P55" i="12"/>
  <c r="L55" i="12"/>
  <c r="H55" i="12"/>
  <c r="AJ54" i="12"/>
  <c r="AF54" i="12"/>
  <c r="AB54" i="12"/>
  <c r="X54" i="12"/>
  <c r="T54" i="12"/>
  <c r="P54" i="12"/>
  <c r="L54" i="12"/>
  <c r="H54" i="12"/>
  <c r="AJ53" i="12"/>
  <c r="AJ56" i="12" s="1"/>
  <c r="AF53" i="12"/>
  <c r="AB53" i="12"/>
  <c r="X53" i="12"/>
  <c r="T53" i="12"/>
  <c r="P53" i="12"/>
  <c r="L53" i="12"/>
  <c r="L56" i="12" s="1"/>
  <c r="H53" i="12"/>
  <c r="AK52" i="12"/>
  <c r="AI52" i="12"/>
  <c r="AH52" i="12"/>
  <c r="AH57" i="12" s="1"/>
  <c r="AG52" i="12"/>
  <c r="AE52" i="12"/>
  <c r="AD52" i="12"/>
  <c r="AD57" i="12" s="1"/>
  <c r="AC52" i="12"/>
  <c r="AA52" i="12"/>
  <c r="Z52" i="12"/>
  <c r="Y52" i="12"/>
  <c r="W52" i="12"/>
  <c r="V52" i="12"/>
  <c r="V57" i="12" s="1"/>
  <c r="U52" i="12"/>
  <c r="S52" i="12"/>
  <c r="R52" i="12"/>
  <c r="R57" i="12" s="1"/>
  <c r="Q52" i="12"/>
  <c r="O52" i="12"/>
  <c r="N52" i="12"/>
  <c r="N57" i="12" s="1"/>
  <c r="M52" i="12"/>
  <c r="K52" i="12"/>
  <c r="J52" i="12"/>
  <c r="I52" i="12"/>
  <c r="G52" i="12"/>
  <c r="F52" i="12"/>
  <c r="F57" i="12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5" i="12" s="1"/>
  <c r="A46" i="12" s="1"/>
  <c r="A47" i="12" s="1"/>
  <c r="A48" i="12" s="1"/>
  <c r="A49" i="12" s="1"/>
  <c r="A50" i="12" s="1"/>
  <c r="AJ55" i="11"/>
  <c r="AF55" i="11"/>
  <c r="AB55" i="11"/>
  <c r="X55" i="11"/>
  <c r="T55" i="11"/>
  <c r="P55" i="11"/>
  <c r="L55" i="11"/>
  <c r="H55" i="11"/>
  <c r="AJ54" i="11"/>
  <c r="AF54" i="11"/>
  <c r="AB54" i="11"/>
  <c r="X54" i="11"/>
  <c r="T54" i="11"/>
  <c r="P54" i="11"/>
  <c r="L54" i="11"/>
  <c r="H54" i="11"/>
  <c r="AJ53" i="11"/>
  <c r="AJ56" i="11" s="1"/>
  <c r="AF53" i="11"/>
  <c r="AB53" i="11"/>
  <c r="X53" i="11"/>
  <c r="X56" i="11" s="1"/>
  <c r="T53" i="11"/>
  <c r="P53" i="11"/>
  <c r="L53" i="11"/>
  <c r="L56" i="11" s="1"/>
  <c r="H53" i="11"/>
  <c r="AK52" i="11"/>
  <c r="AI52" i="11"/>
  <c r="AH52" i="11"/>
  <c r="AH57" i="11" s="1"/>
  <c r="AG52" i="11"/>
  <c r="AE52" i="11"/>
  <c r="AD52" i="11"/>
  <c r="AD57" i="11" s="1"/>
  <c r="AC52" i="11"/>
  <c r="AA52" i="11"/>
  <c r="Z52" i="11"/>
  <c r="Z57" i="11" s="1"/>
  <c r="Y52" i="11"/>
  <c r="W52" i="11"/>
  <c r="V52" i="11"/>
  <c r="U52" i="11"/>
  <c r="S52" i="11"/>
  <c r="R52" i="11"/>
  <c r="R57" i="11" s="1"/>
  <c r="Q52" i="11"/>
  <c r="O52" i="11"/>
  <c r="N52" i="11"/>
  <c r="N57" i="11" s="1"/>
  <c r="M52" i="11"/>
  <c r="K52" i="11"/>
  <c r="J52" i="11"/>
  <c r="J57" i="11" s="1"/>
  <c r="I52" i="11"/>
  <c r="G52" i="11"/>
  <c r="F52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5" i="11" s="1"/>
  <c r="A46" i="11" s="1"/>
  <c r="A47" i="11" s="1"/>
  <c r="A48" i="11" s="1"/>
  <c r="A49" i="11" s="1"/>
  <c r="A50" i="11" s="1"/>
  <c r="AJ55" i="10"/>
  <c r="AF55" i="10"/>
  <c r="AB55" i="10"/>
  <c r="X55" i="10"/>
  <c r="T55" i="10"/>
  <c r="P55" i="10"/>
  <c r="L55" i="10"/>
  <c r="H55" i="10"/>
  <c r="AJ54" i="10"/>
  <c r="AF54" i="10"/>
  <c r="AB54" i="10"/>
  <c r="X54" i="10"/>
  <c r="T54" i="10"/>
  <c r="P54" i="10"/>
  <c r="L54" i="10"/>
  <c r="H54" i="10"/>
  <c r="AJ53" i="10"/>
  <c r="AF53" i="10"/>
  <c r="AF56" i="10" s="1"/>
  <c r="AB53" i="10"/>
  <c r="AB56" i="10" s="1"/>
  <c r="X53" i="10"/>
  <c r="X56" i="10" s="1"/>
  <c r="T53" i="10"/>
  <c r="P53" i="10"/>
  <c r="L53" i="10"/>
  <c r="H53" i="10"/>
  <c r="AK52" i="10"/>
  <c r="AI52" i="10"/>
  <c r="AH52" i="10"/>
  <c r="AG52" i="10"/>
  <c r="AE52" i="10"/>
  <c r="AD52" i="10"/>
  <c r="AD57" i="10" s="1"/>
  <c r="AC52" i="10"/>
  <c r="AA52" i="10"/>
  <c r="Z52" i="10"/>
  <c r="Z57" i="10" s="1"/>
  <c r="Y52" i="10"/>
  <c r="W52" i="10"/>
  <c r="V52" i="10"/>
  <c r="U52" i="10"/>
  <c r="S52" i="10"/>
  <c r="R52" i="10"/>
  <c r="Q52" i="10"/>
  <c r="O52" i="10"/>
  <c r="N52" i="10"/>
  <c r="N57" i="10" s="1"/>
  <c r="M52" i="10"/>
  <c r="K52" i="10"/>
  <c r="J52" i="10"/>
  <c r="J57" i="10" s="1"/>
  <c r="I52" i="10"/>
  <c r="AM59" i="10" s="1"/>
  <c r="G52" i="10"/>
  <c r="F52" i="10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5" i="10" s="1"/>
  <c r="A46" i="10" s="1"/>
  <c r="A47" i="10" s="1"/>
  <c r="A48" i="10" s="1"/>
  <c r="A49" i="10" s="1"/>
  <c r="A50" i="10" s="1"/>
  <c r="AJ55" i="1"/>
  <c r="AF55" i="1"/>
  <c r="AB55" i="1"/>
  <c r="X55" i="1"/>
  <c r="T55" i="1"/>
  <c r="P55" i="1"/>
  <c r="L55" i="1"/>
  <c r="AJ54" i="1"/>
  <c r="AF54" i="1"/>
  <c r="AB54" i="1"/>
  <c r="X54" i="1"/>
  <c r="T54" i="1"/>
  <c r="P54" i="1"/>
  <c r="L54" i="1"/>
  <c r="AJ53" i="1"/>
  <c r="AF53" i="1"/>
  <c r="AB53" i="1"/>
  <c r="AB56" i="1" s="1"/>
  <c r="X53" i="1"/>
  <c r="T53" i="1"/>
  <c r="P53" i="1"/>
  <c r="L53" i="1"/>
  <c r="H55" i="1"/>
  <c r="H54" i="1"/>
  <c r="H53" i="1"/>
  <c r="G52" i="1"/>
  <c r="I52" i="1"/>
  <c r="J52" i="1"/>
  <c r="K52" i="1"/>
  <c r="M52" i="1"/>
  <c r="N52" i="1"/>
  <c r="O52" i="1"/>
  <c r="Q52" i="1"/>
  <c r="R52" i="1"/>
  <c r="S52" i="1"/>
  <c r="U52" i="1"/>
  <c r="V52" i="1"/>
  <c r="W52" i="1"/>
  <c r="Y52" i="1"/>
  <c r="Z52" i="1"/>
  <c r="AA52" i="1"/>
  <c r="AC52" i="1"/>
  <c r="AD52" i="1"/>
  <c r="AE52" i="1"/>
  <c r="AG52" i="1"/>
  <c r="AH52" i="1"/>
  <c r="AI52" i="1"/>
  <c r="AK52" i="1"/>
  <c r="F52" i="1"/>
  <c r="AM57" i="12" l="1"/>
  <c r="AM59" i="12"/>
  <c r="J57" i="12"/>
  <c r="Z57" i="12"/>
  <c r="F57" i="11"/>
  <c r="V57" i="11"/>
  <c r="F57" i="10"/>
  <c r="V57" i="10"/>
  <c r="R57" i="10"/>
  <c r="AH57" i="10"/>
  <c r="P56" i="1"/>
  <c r="F57" i="1"/>
  <c r="X56" i="1"/>
  <c r="T56" i="1"/>
  <c r="AF56" i="12"/>
  <c r="P56" i="12"/>
  <c r="AM54" i="12"/>
  <c r="T56" i="12"/>
  <c r="X56" i="12"/>
  <c r="AM55" i="12"/>
  <c r="AB56" i="12"/>
  <c r="AM59" i="11"/>
  <c r="AM57" i="11"/>
  <c r="P56" i="11"/>
  <c r="AM54" i="11"/>
  <c r="T56" i="11"/>
  <c r="AM55" i="11"/>
  <c r="AB56" i="11"/>
  <c r="AF56" i="11"/>
  <c r="AM55" i="10"/>
  <c r="P56" i="10"/>
  <c r="AM54" i="10"/>
  <c r="T56" i="10"/>
  <c r="L56" i="10"/>
  <c r="AJ56" i="10"/>
  <c r="L56" i="1"/>
  <c r="AJ56" i="1"/>
  <c r="AM54" i="1"/>
  <c r="AM55" i="1"/>
  <c r="AF56" i="1"/>
  <c r="H56" i="12"/>
  <c r="AM53" i="12"/>
  <c r="H56" i="11"/>
  <c r="AM53" i="11"/>
  <c r="H56" i="10"/>
  <c r="AM53" i="10"/>
  <c r="AH57" i="1"/>
  <c r="AD57" i="1"/>
  <c r="Z57" i="1"/>
  <c r="V57" i="1"/>
  <c r="R57" i="1"/>
  <c r="N57" i="1"/>
  <c r="J57" i="1"/>
  <c r="AM59" i="1"/>
  <c r="AM53" i="1"/>
  <c r="H56" i="1"/>
  <c r="AM56" i="11" l="1"/>
  <c r="AM57" i="10"/>
  <c r="AM56" i="1"/>
  <c r="AM56" i="12"/>
  <c r="AM56" i="10"/>
  <c r="AM57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<sst xmlns="http://schemas.openxmlformats.org/spreadsheetml/2006/main" count="1960" uniqueCount="256">
  <si>
    <t>Debreceni Egyetem</t>
  </si>
  <si>
    <t>Műszaki Kar</t>
  </si>
  <si>
    <t>Mintaterv</t>
  </si>
  <si>
    <t>Nappali tagozat</t>
  </si>
  <si>
    <t>Építőmérnöki alapképzési (BSc) szak - Magasépítési specializáció</t>
  </si>
  <si>
    <t>Ssz.</t>
  </si>
  <si>
    <t>Tárgycsop.</t>
  </si>
  <si>
    <t>Tantárgy neve</t>
  </si>
  <si>
    <t>Ism.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</si>
  <si>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</si>
  <si>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</si>
  <si>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</si>
  <si>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</si>
  <si>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</si>
  <si>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</si>
  <si>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</si>
  <si>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</si>
  <si>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</si>
  <si>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Előkövetelmény</t>
  </si>
  <si>
    <t>e</t>
  </si>
  <si>
    <t>gy</t>
  </si>
  <si>
    <t>kö</t>
  </si>
  <si>
    <t>kr</t>
  </si>
  <si>
    <r>
      <t xml:space="preserve">Természettudományos                                    alapismeretek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54 kredit</t>
    </r>
  </si>
  <si>
    <t>Matematika I.</t>
  </si>
  <si>
    <t>00</t>
  </si>
  <si>
    <t>MK3MAT1A08SX17</t>
  </si>
  <si>
    <t>k</t>
  </si>
  <si>
    <t>Matematika II.</t>
  </si>
  <si>
    <t>MK3MAT2A06SX17</t>
  </si>
  <si>
    <t>Ábrázoló geometria</t>
  </si>
  <si>
    <t>MK3MAT3A04SX17</t>
  </si>
  <si>
    <t>é</t>
  </si>
  <si>
    <t>Építőmérnöki informatika</t>
  </si>
  <si>
    <t>02</t>
  </si>
  <si>
    <t>MK3INF1A04SX17</t>
  </si>
  <si>
    <t>Építőmérnöki orientáció</t>
  </si>
  <si>
    <t>MK3MEC1S08SX17</t>
  </si>
  <si>
    <t>Statika</t>
  </si>
  <si>
    <t>MK3MEC2S08SX17</t>
  </si>
  <si>
    <t>Szilárdságtan</t>
  </si>
  <si>
    <t>MK3MEC3S08SX17</t>
  </si>
  <si>
    <t>Dinamika</t>
  </si>
  <si>
    <t>MK3MEC4S04SX17</t>
  </si>
  <si>
    <t>Tartók statikája</t>
  </si>
  <si>
    <t>MK3MEC5S04SS17</t>
  </si>
  <si>
    <r>
      <t xml:space="preserve">Gazd. és humán ismeretek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</t>
    </r>
    <r>
      <rPr>
        <b/>
        <sz val="10"/>
        <color indexed="8"/>
        <rFont val="Symbol"/>
        <family val="1"/>
        <charset val="2"/>
      </rPr>
      <t xml:space="preserve"> S</t>
    </r>
    <r>
      <rPr>
        <b/>
        <sz val="10"/>
        <color indexed="8"/>
        <rFont val="Arial Narrow"/>
        <family val="2"/>
        <charset val="238"/>
      </rPr>
      <t>: 16 kredit</t>
    </r>
  </si>
  <si>
    <t>Mikro és makroökonómia</t>
  </si>
  <si>
    <t>MK3GAZ1M04SX17</t>
  </si>
  <si>
    <t>Építésmenedzsment</t>
  </si>
  <si>
    <t>MK3MUM1M04SX17</t>
  </si>
  <si>
    <t>Menedzsment és vállalkozásgazdaságtan</t>
  </si>
  <si>
    <t>MK3MEN1M04SX17</t>
  </si>
  <si>
    <t>Közigazgatástan, jog, ingatlannyilvántartás</t>
  </si>
  <si>
    <t>MK3GAZ2M04SX17</t>
  </si>
  <si>
    <r>
      <t xml:space="preserve">Általános építőmérnöki ismeretek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92 kredit</t>
    </r>
  </si>
  <si>
    <t>Építőmérnöki ábrázolás</t>
  </si>
  <si>
    <t>MK3MAG1S06SX17</t>
  </si>
  <si>
    <t>Magasépítéstan alapjai</t>
  </si>
  <si>
    <t>MK3MAG2S06SX17</t>
  </si>
  <si>
    <t>Ábrázoló geometria, Építőmérnöki ábrázolás</t>
  </si>
  <si>
    <t>Építőmérnöki CAD I.</t>
  </si>
  <si>
    <t>MK3CAD1S04SX17</t>
  </si>
  <si>
    <t>Geoinformatika I.</t>
  </si>
  <si>
    <t>MK3GEO1S06SX17</t>
  </si>
  <si>
    <t>Geoinformatika II.</t>
  </si>
  <si>
    <t>MK3GEO2S06SX17</t>
  </si>
  <si>
    <t>Hidaulika és hidrológia I.</t>
  </si>
  <si>
    <t>MK3VIZ1S06SX17</t>
  </si>
  <si>
    <t>Vízmérnöki ismeretek</t>
  </si>
  <si>
    <t>MK3VIZ2S06SX17</t>
  </si>
  <si>
    <t>Hidraulika és hidrológia I.</t>
  </si>
  <si>
    <t>Építőanyagok</t>
  </si>
  <si>
    <t>MK3EPA1S06SX17</t>
  </si>
  <si>
    <t>Geotechnika I.</t>
  </si>
  <si>
    <t>MK3GTH1S06SX17</t>
  </si>
  <si>
    <t>Építőmérnöki orientáció, Szilárdságtan</t>
  </si>
  <si>
    <t>Geotechnika II.</t>
  </si>
  <si>
    <t>MK3GTH2S06SX17</t>
  </si>
  <si>
    <t>Geotechnika III.</t>
  </si>
  <si>
    <t>MK3GTH3S06SX17</t>
  </si>
  <si>
    <t>Közlekedéselmélet és településmérnöki ismeretek</t>
  </si>
  <si>
    <t>MK3KOZ1S06SX17</t>
  </si>
  <si>
    <t>Közlekedési pályák</t>
  </si>
  <si>
    <t>MK3KOZ2S06SX17</t>
  </si>
  <si>
    <t>Méretezéselmélet és közelítő számítások</t>
  </si>
  <si>
    <t>MK3TAR1S04SX17</t>
  </si>
  <si>
    <t>Acélszerkezetek</t>
  </si>
  <si>
    <t>MK3TAR2S06SX17</t>
  </si>
  <si>
    <t>Építőanyagok, Méretezéselmélet és közelítő számítások</t>
  </si>
  <si>
    <t>Vasbetonszerkezetek</t>
  </si>
  <si>
    <t>MK3TAR3S04SX17</t>
  </si>
  <si>
    <t>Hidak és műtárgyak</t>
  </si>
  <si>
    <t>MK3TAR4S04SX17</t>
  </si>
  <si>
    <t>Acélszerkezetek, Vasbetonszerkezetek, Geotechnika III.</t>
  </si>
  <si>
    <r>
      <t xml:space="preserve">Magasépítési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</si>
  <si>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Magasépítéstan</t>
  </si>
  <si>
    <t>MK3MAG3S08SS17</t>
  </si>
  <si>
    <t>Tervezéstan</t>
  </si>
  <si>
    <t>MK3MAG4S06SS17</t>
  </si>
  <si>
    <t>Magasépítési acélszerkezetek</t>
  </si>
  <si>
    <t>MK3TAR5S06SS17</t>
  </si>
  <si>
    <t>Magasépítési vasbetonszerkezetek</t>
  </si>
  <si>
    <t>MK3TAR7S06SS17</t>
  </si>
  <si>
    <t>Fa-, falazott és kő szerkezetek</t>
  </si>
  <si>
    <t>MK3TAR8S04SB17</t>
  </si>
  <si>
    <t>VEM modellezés</t>
  </si>
  <si>
    <t>MK3CAD2S05SB17</t>
  </si>
  <si>
    <t>Tartók statikája, Acélszerkezetek, Vasbetonszerkezetek</t>
  </si>
  <si>
    <t>Szerkezettervezési projektfeladat</t>
  </si>
  <si>
    <t>MK3TAR9S06SB17</t>
  </si>
  <si>
    <t>Komplex szakmai szigorlat</t>
  </si>
  <si>
    <t>s</t>
  </si>
  <si>
    <r>
      <t xml:space="preserve">Szabadon választható tárgyak                     </t>
    </r>
    <r>
      <rPr>
        <sz val="10"/>
        <color indexed="8"/>
        <rFont val="Symbol"/>
        <family val="1"/>
        <charset val="2"/>
      </rPr>
      <t>S</t>
    </r>
    <r>
      <rPr>
        <sz val="10"/>
        <color indexed="8"/>
        <rFont val="Arial Narrow"/>
        <family val="2"/>
        <charset val="238"/>
      </rPr>
      <t xml:space="preserve">: </t>
    </r>
    <r>
      <rPr>
        <b/>
        <sz val="10"/>
        <color indexed="8"/>
        <rFont val="Arial Narrow"/>
        <family val="2"/>
        <charset val="238"/>
      </rPr>
      <t>12 kredit</t>
    </r>
  </si>
  <si>
    <t>Szabadon választható I.</t>
  </si>
  <si>
    <t>Szabadon választható II.</t>
  </si>
  <si>
    <r>
      <t xml:space="preserve">Szakmai gyakorlat      </t>
    </r>
    <r>
      <rPr>
        <b/>
        <sz val="10"/>
        <color indexed="8"/>
        <rFont val="Arial Narrow"/>
        <family val="2"/>
        <charset val="238"/>
      </rPr>
      <t xml:space="preserve">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10 kredit</t>
    </r>
  </si>
  <si>
    <t>Geoinformatikai mérőgyakorlat</t>
  </si>
  <si>
    <t>MK3GEO3S02SX17</t>
  </si>
  <si>
    <t>2 nap</t>
  </si>
  <si>
    <t>Szakmai gyakorlat</t>
  </si>
  <si>
    <t>MK3TCH1S04SX17</t>
  </si>
  <si>
    <t>6 hét</t>
  </si>
  <si>
    <t>Szerkezettervezési gyakorlat</t>
  </si>
  <si>
    <t>MK3TAR6S02SB17</t>
  </si>
  <si>
    <t>Anyag és modellvizsgáló gyakorlat</t>
  </si>
  <si>
    <t>MK3EPA2S02SS17</t>
  </si>
  <si>
    <t>Félévenként összesen:</t>
  </si>
  <si>
    <t xml:space="preserve">Képzés során összesen: </t>
  </si>
  <si>
    <t>kollokviumos tárgyak száma</t>
  </si>
  <si>
    <t> 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</si>
  <si>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</si>
  <si>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</si>
  <si>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</si>
  <si>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</si>
  <si>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</si>
  <si>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</si>
  <si>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</si>
  <si>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</si>
  <si>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</si>
  <si>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</si>
  <si>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</si>
  <si>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</si>
  <si>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</si>
  <si>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</si>
  <si>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hv = hatósági vizsga</t>
  </si>
  <si>
    <t>k = kollokvium</t>
  </si>
  <si>
    <t>s = szigorlat</t>
  </si>
  <si>
    <t>kr = kredit</t>
  </si>
  <si>
    <t>Ismeretkörök:</t>
  </si>
  <si>
    <t>1.</t>
  </si>
  <si>
    <t>Matematika</t>
  </si>
  <si>
    <t>M</t>
  </si>
  <si>
    <t>A</t>
  </si>
  <si>
    <t>T</t>
  </si>
  <si>
    <t>2.</t>
  </si>
  <si>
    <t>Informatika</t>
  </si>
  <si>
    <t>I</t>
  </si>
  <si>
    <t>N</t>
  </si>
  <si>
    <t>F</t>
  </si>
  <si>
    <t>3.</t>
  </si>
  <si>
    <t>Mechanikai ismeretek</t>
  </si>
  <si>
    <t>E</t>
  </si>
  <si>
    <t>C</t>
  </si>
  <si>
    <t>4.</t>
  </si>
  <si>
    <t>Magasépítésí ismeretek</t>
  </si>
  <si>
    <t>G</t>
  </si>
  <si>
    <t>5.</t>
  </si>
  <si>
    <t>CAD ismeretek</t>
  </si>
  <si>
    <t>D</t>
  </si>
  <si>
    <t>6.</t>
  </si>
  <si>
    <t>Geoinformatikai ismeretek</t>
  </si>
  <si>
    <t>O</t>
  </si>
  <si>
    <t>7.</t>
  </si>
  <si>
    <t>V</t>
  </si>
  <si>
    <t>Z</t>
  </si>
  <si>
    <t>8.</t>
  </si>
  <si>
    <t>Építőanyag ismeretek</t>
  </si>
  <si>
    <t>P</t>
  </si>
  <si>
    <t>9.</t>
  </si>
  <si>
    <t>Geotecnikai ismeretek</t>
  </si>
  <si>
    <t>H</t>
  </si>
  <si>
    <t>10.</t>
  </si>
  <si>
    <t>Közlekedésépítési ismeretek</t>
  </si>
  <si>
    <t>K</t>
  </si>
  <si>
    <t>11.</t>
  </si>
  <si>
    <t>Tartószerkezeti ismeretek</t>
  </si>
  <si>
    <t>R</t>
  </si>
  <si>
    <t>12.</t>
  </si>
  <si>
    <t>Környezettudományi ismeretek</t>
  </si>
  <si>
    <t>13.</t>
  </si>
  <si>
    <t>Gazdaságtani ismeretek</t>
  </si>
  <si>
    <t>14.</t>
  </si>
  <si>
    <t>Műszaki menedzsment</t>
  </si>
  <si>
    <t>U</t>
  </si>
  <si>
    <t>15.</t>
  </si>
  <si>
    <t>Menedzsment ismeretek</t>
  </si>
  <si>
    <t>16.</t>
  </si>
  <si>
    <t>Specializált menedzsment</t>
  </si>
  <si>
    <t>S</t>
  </si>
  <si>
    <t>Építőmérnöki alapképzési (BSc) szak - Építéstechnológia és menedzsment specializáció</t>
  </si>
  <si>
    <t>MK3MUM2M04SC19</t>
  </si>
  <si>
    <t>Projektmenedzsment</t>
  </si>
  <si>
    <t>MK3MEN2M05SC19</t>
  </si>
  <si>
    <t>Építésmenedzsment projektfeladat</t>
  </si>
  <si>
    <t>MK3SPM1M06SC19</t>
  </si>
  <si>
    <t>Építésmenedzsment gyakorlat</t>
  </si>
  <si>
    <t>MK3SPM2M02SC19</t>
  </si>
  <si>
    <t>Építőmérnöki alapképzési (BSc) szak - Közlekedési létesítmények specializáció</t>
  </si>
  <si>
    <t>Környezeti erőforrások elmélete</t>
  </si>
  <si>
    <t>MK3KOR1S04SI17</t>
  </si>
  <si>
    <r>
      <t xml:space="preserve">Közlekedési létesítmények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</si>
  <si>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Hidraulika és hidrológia II.</t>
  </si>
  <si>
    <t>MK3VIZ3S06SI17</t>
  </si>
  <si>
    <t>Környezeti vizsgálat és környezeti hatásvizsgálat</t>
  </si>
  <si>
    <t>MK3KOR2S08SI17</t>
  </si>
  <si>
    <t>Pályaszerkezetek</t>
  </si>
  <si>
    <t>MK3KOZ3S06SI17</t>
  </si>
  <si>
    <t>Közlekedéstervezés és forgalomtechnika</t>
  </si>
  <si>
    <t>MK3KOZ5S06SI17</t>
  </si>
  <si>
    <t>Úttervezés és utak kivitelezése</t>
  </si>
  <si>
    <t>MK3KOZ6S05ST17</t>
  </si>
  <si>
    <t>Vasúttervezés és vasutak kivitelezése</t>
  </si>
  <si>
    <t>MK3KOZ7S05ST17</t>
  </si>
  <si>
    <t>Közlekedésépítési projektfeladat</t>
  </si>
  <si>
    <t>MK3KOZ8S05ST17</t>
  </si>
  <si>
    <t>Közlekedésmérnöki gyakorlat</t>
  </si>
  <si>
    <t>MK3KOZ4S02SI17</t>
  </si>
  <si>
    <t>Vízmérnöki gyakorlat</t>
  </si>
  <si>
    <t>MK3VIZ4S02SI17</t>
  </si>
  <si>
    <t>Építőmérnöki alapképzési (BSc) szak - Vízi közmű és környezetmérnöki specializáció</t>
  </si>
  <si>
    <r>
      <t xml:space="preserve">Vízi közmű és környezetmérnöki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</si>
  <si>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Víz és szennyvíztisztítás, közművek</t>
  </si>
  <si>
    <t>Környezeti erőforások fenntartható tervezése</t>
  </si>
  <si>
    <t>Vízmérnöki projektfeladat</t>
  </si>
  <si>
    <r>
      <t xml:space="preserve">Építéstechnológia és menedzsment specializáció                                                                                                   </t>
    </r>
    <r>
      <rPr>
        <sz val="10"/>
        <color indexed="8"/>
        <rFont val="Calibri"/>
        <family val="2"/>
        <charset val="238"/>
      </rPr>
      <t>∑</t>
    </r>
    <r>
      <rPr>
        <sz val="10"/>
        <color indexed="8"/>
        <rFont val="Arial Narrow"/>
        <family val="2"/>
        <charset val="238"/>
      </rPr>
      <t>: 56 kredit</t>
    </r>
  </si>
  <si>
    <t>Magasépítési acélszerkezetek, Magasépítési vasbetonszerkezetek, Szerkezettervezési projektfeladat</t>
  </si>
  <si>
    <t>MK3KSS1S00SB22</t>
  </si>
  <si>
    <t>MK3KSS1S00SC22</t>
  </si>
  <si>
    <t>Magasépítési acélszerkezetek, Magasépítési vasbetonszerkezetek, Építésmenedzsment projektfeladat</t>
  </si>
  <si>
    <t>Úttervezés és utak kivitelezése, Vasúttervezés és vasutak kivitelezése, Közlekedési projektfeladat</t>
  </si>
  <si>
    <t>MK3KSS1S00ST22</t>
  </si>
  <si>
    <t>Környezeti erőforrások fenntartható tervezése, Víz és szennyvíztisztítás, közművek, Vízmérnöki projektfeladat</t>
  </si>
  <si>
    <t>Szakdolgozat készítés II.</t>
  </si>
  <si>
    <t>Szakdolgozat készítés I.</t>
  </si>
  <si>
    <t>MK3DIP2S13SB22</t>
  </si>
  <si>
    <t>MK3DIP1S02SB22</t>
  </si>
  <si>
    <t>Magasépítési acélszerkezetek, Magasépítési vasbetonszerkezetek, Szerkezettervezési projektfeladat, Szakdolgozat készítés I.</t>
  </si>
  <si>
    <t>MK3DIP2S13SC22</t>
  </si>
  <si>
    <t>MK3DIP1S02SC22</t>
  </si>
  <si>
    <t>Magasépítési acélszerkezetek, Magasépítési vasbetonszerkezetek, Építésmenedzsment projektfeladat, Szakdolgozat készítés I.</t>
  </si>
  <si>
    <t>MK3DIP2S13ST22</t>
  </si>
  <si>
    <t>MK3DIP1S02ST22</t>
  </si>
  <si>
    <t>Úttervezés és utak kivitelezése, Vasúttervezés és vasutak kivitelezése, Közlekedési projektfeladat, Szakdolgozat készítés I.</t>
  </si>
  <si>
    <t>Környezeti erőforrások fenntartható tervezése, Víz és szennyvíztisztítás, közművek, Vízmérnöki projektfeladat, Szakdolgozat készítés I.</t>
  </si>
  <si>
    <r>
      <rPr>
        <b/>
        <sz val="8.5"/>
        <rFont val="Calibri"/>
        <family val="2"/>
        <charset val="238"/>
      </rPr>
      <t>Szabadon választható tárgy</t>
    </r>
    <r>
      <rPr>
        <sz val="8.5"/>
        <rFont val="Calibri"/>
        <family val="2"/>
        <charset val="238"/>
      </rPr>
      <t xml:space="preserve">
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képzés során kötelezően teljesítendő minimum 12 kredit szabadon válaszható tárgy. 
A mintatervben szereplő féléves elosztás és kreditszám ajánlásként szerepel. A szabadon választható tárgyak közül javasolt 6 kr értékben a "Gazdasági és humán ismeretek" körébe tartozó tárgyat (16+6=22 kr), 6 kr értékben pedig a "Specializáció" ismereteit bővítő tárgyat (56+6=62 kr) felvenni.
</t>
    </r>
    <r>
      <rPr>
        <b/>
        <sz val="8.5"/>
        <rFont val="Calibri"/>
        <family val="2"/>
        <charset val="238"/>
      </rPr>
      <t>Szakmai gyakorlat</t>
    </r>
    <r>
      <rPr>
        <sz val="8.5"/>
        <rFont val="Calibri"/>
        <family val="2"/>
        <charset val="238"/>
      </rPr>
      <t xml:space="preserve">
Követelmény: évközi jegy, időtartam: 6 hét a 4. szemeszter után, a tárgyat a 4. félévben kell felvenni
A Szakmai gyakorlat tárgy - a tantervben feltüntetett 4 krediten felül - további 2 kreditet ér; amelyek a szak képzési és kimeneti követelményében meghatározott, a végbizonyítvány megszerzéséhez szükséges kreditek száma fölött teljesítendők.
</t>
    </r>
    <r>
      <rPr>
        <b/>
        <sz val="8.5"/>
        <rFont val="Calibri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</si>
</sst>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0"/>
      <color indexed="8"/>
      <name val="Symbol"/>
      <family val="1"/>
      <charset val="2"/>
    </font>
    <font>
      <sz val="10"/>
      <color indexed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8.5"/>
      <color rgb="FF000000"/>
      <name val="Calibri"/>
      <family val="2"/>
      <charset val="238"/>
    </font>
    <font>
      <b/>
      <sz val="8.5"/>
      <name val="Calibri"/>
      <family val="2"/>
      <charset val="238"/>
    </font>
    <font>
      <sz val="8.5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450"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0" fillId="0" borderId="38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0" fillId="0" borderId="40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48" xfId="0" applyFont="1" applyFill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37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41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5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61" xfId="0" applyFont="1" applyFill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0" fillId="0" borderId="39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49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6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47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center"/>
    </xf>
    <xf numFmtId="0" fontId="10" fillId="0" borderId="48" xfId="0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6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right" vertical="center"/>
    </xf>
    <xf numFmtId="0" fontId="9" fillId="0" borderId="59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7" fillId="0" borderId="5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0" fontId="9" fillId="0" borderId="5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59" xfId="0" applyFont="1" applyFill="1" applyBorder="1" applyAlignment="1">
      <alignment horizontal="center" vertical="center"/>
    </xf>
    <xf numFmtId="49" fontId="11" fillId="0" borderId="59" xfId="0" applyNumberFormat="1" applyFont="1" applyBorder="1" applyAlignment="1">
      <alignment vertical="center" wrapText="1"/>
    </xf>
    <xf numFmtId="0" fontId="12" fillId="0" borderId="59" xfId="0" applyFont="1" applyBorder="1" applyAlignment="1">
      <alignment vertical="center"/>
    </xf>
    <xf numFmtId="0" fontId="12" fillId="0" borderId="59" xfId="0" applyFont="1" applyFill="1" applyBorder="1" applyAlignment="1">
      <alignment horizontal="left" vertical="center"/>
    </xf>
    <xf numFmtId="0" fontId="8" fillId="0" borderId="59" xfId="0" applyFont="1" applyBorder="1" applyAlignment="1">
      <alignment vertical="center"/>
    </xf>
    <xf numFmtId="0" fontId="8" fillId="0" borderId="59" xfId="0" applyFont="1" applyFill="1" applyBorder="1" applyAlignment="1">
      <alignment horizontal="left" vertical="center"/>
    </xf>
    <xf numFmtId="0" fontId="7" fillId="0" borderId="59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9" fillId="0" borderId="60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0" fontId="7" fillId="0" borderId="59" xfId="0" applyFont="1" applyFill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1" fontId="8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2" fontId="1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0" fillId="0" borderId="27" xfId="0" quotePrefix="1" applyFont="1" applyFill="1" applyBorder="1" applyAlignment="1">
      <alignment horizontal="center" vertical="center" wrapText="1"/>
    </xf>
    <xf numFmtId="0" fontId="10" fillId="0" borderId="25" xfId="0" quotePrefix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textRotation="89"/>
    </xf>
    <xf numFmtId="0" fontId="22" fillId="0" borderId="13" xfId="0" applyFont="1" applyFill="1" applyBorder="1" applyAlignment="1">
      <alignment wrapText="1"/>
    </xf>
    <xf numFmtId="0" fontId="22" fillId="0" borderId="58" xfId="0" applyFont="1" applyFill="1" applyBorder="1" applyAlignment="1">
      <alignment wrapText="1"/>
    </xf>
    <xf numFmtId="0" fontId="22" fillId="0" borderId="43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21" fillId="0" borderId="36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1" fillId="0" borderId="45" xfId="0" applyFont="1" applyFill="1" applyBorder="1" applyAlignment="1">
      <alignment wrapText="1"/>
    </xf>
    <xf numFmtId="0" fontId="22" fillId="0" borderId="45" xfId="0" applyFont="1" applyFill="1" applyBorder="1" applyAlignment="1">
      <alignment wrapText="1"/>
    </xf>
    <xf numFmtId="0" fontId="21" fillId="0" borderId="35" xfId="0" applyFont="1" applyFill="1" applyBorder="1" applyAlignment="1">
      <alignment wrapText="1"/>
    </xf>
    <xf numFmtId="0" fontId="22" fillId="0" borderId="82" xfId="0" applyFont="1" applyFill="1" applyBorder="1" applyAlignment="1">
      <alignment wrapText="1"/>
    </xf>
    <xf numFmtId="0" fontId="22" fillId="0" borderId="83" xfId="0" applyFont="1" applyFill="1" applyBorder="1" applyAlignment="1">
      <alignment wrapText="1"/>
    </xf>
    <xf numFmtId="0" fontId="22" fillId="0" borderId="85" xfId="0" applyFont="1" applyFill="1" applyBorder="1" applyAlignment="1">
      <alignment wrapText="1"/>
    </xf>
    <xf numFmtId="0" fontId="22" fillId="0" borderId="86" xfId="0" applyFont="1" applyFill="1" applyBorder="1" applyAlignment="1">
      <alignment wrapText="1"/>
    </xf>
    <xf numFmtId="0" fontId="22" fillId="0" borderId="87" xfId="0" applyFont="1" applyFill="1" applyBorder="1" applyAlignment="1">
      <alignment wrapText="1"/>
    </xf>
    <xf numFmtId="0" fontId="22" fillId="0" borderId="88" xfId="0" applyFont="1" applyFill="1" applyBorder="1" applyAlignment="1">
      <alignment wrapText="1"/>
    </xf>
    <xf numFmtId="0" fontId="22" fillId="0" borderId="89" xfId="0" applyFont="1" applyFill="1" applyBorder="1" applyAlignment="1">
      <alignment wrapText="1"/>
    </xf>
    <xf numFmtId="0" fontId="9" fillId="0" borderId="48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95" xfId="0" applyFont="1" applyFill="1" applyBorder="1" applyAlignment="1">
      <alignment wrapText="1"/>
    </xf>
    <xf numFmtId="0" fontId="22" fillId="0" borderId="96" xfId="0" applyFont="1" applyFill="1" applyBorder="1" applyAlignment="1">
      <alignment wrapText="1"/>
    </xf>
    <xf numFmtId="0" fontId="9" fillId="0" borderId="39" xfId="0" applyFont="1" applyBorder="1" applyAlignment="1">
      <alignment horizontal="center" vertical="center"/>
    </xf>
    <xf numFmtId="0" fontId="8" fillId="0" borderId="90" xfId="0" applyFont="1" applyBorder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5" xfId="0" applyFont="1" applyBorder="1" applyAlignment="1">
      <alignment horizontal="right" vertical="center"/>
    </xf>
    <xf numFmtId="0" fontId="7" fillId="0" borderId="95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5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7" xfId="0" applyFont="1" applyFill="1" applyBorder="1" applyAlignment="1">
      <alignment horizontal="right" vertical="center"/>
    </xf>
    <xf numFmtId="0" fontId="7" fillId="0" borderId="95" xfId="0" applyFont="1" applyFill="1" applyBorder="1" applyAlignment="1">
      <alignment horizontal="right" vertical="center"/>
    </xf>
    <xf numFmtId="0" fontId="9" fillId="0" borderId="95" xfId="0" applyFont="1" applyBorder="1" applyAlignment="1">
      <alignment horizontal="right" vertical="center"/>
    </xf>
    <xf numFmtId="0" fontId="9" fillId="0" borderId="84" xfId="0" applyFont="1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81" xfId="0" applyFont="1" applyBorder="1" applyAlignment="1">
      <alignment horizontal="right" vertical="center"/>
    </xf>
    <xf numFmtId="0" fontId="5" fillId="0" borderId="91" xfId="0" applyFont="1" applyBorder="1" applyAlignment="1">
      <alignment horizontal="center" vertical="center"/>
    </xf>
    <xf numFmtId="49" fontId="11" fillId="0" borderId="91" xfId="0" applyNumberFormat="1" applyFont="1" applyBorder="1" applyAlignment="1">
      <alignment horizontal="center" vertical="center" wrapText="1"/>
    </xf>
    <xf numFmtId="0" fontId="12" fillId="0" borderId="91" xfId="0" applyFont="1" applyBorder="1" applyAlignment="1">
      <alignment vertical="center"/>
    </xf>
    <xf numFmtId="0" fontId="13" fillId="0" borderId="91" xfId="0" applyFont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3" xfId="0" applyFont="1" applyBorder="1" applyAlignment="1">
      <alignment vertical="center"/>
    </xf>
    <xf numFmtId="0" fontId="7" fillId="0" borderId="93" xfId="0" applyFont="1" applyBorder="1" applyAlignment="1">
      <alignment horizontal="left" vertical="center"/>
    </xf>
    <xf numFmtId="0" fontId="7" fillId="0" borderId="77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9" fillId="0" borderId="76" xfId="0" applyFont="1" applyBorder="1" applyAlignment="1">
      <alignment horizontal="right" vertical="center"/>
    </xf>
    <xf numFmtId="0" fontId="9" fillId="0" borderId="93" xfId="0" applyFont="1" applyBorder="1" applyAlignment="1">
      <alignment horizontal="right" vertical="center"/>
    </xf>
    <xf numFmtId="0" fontId="8" fillId="0" borderId="93" xfId="0" applyFont="1" applyBorder="1" applyAlignment="1">
      <alignment horizontal="right" vertical="center"/>
    </xf>
    <xf numFmtId="0" fontId="7" fillId="0" borderId="93" xfId="0" applyFont="1" applyBorder="1" applyAlignment="1">
      <alignment horizontal="right" vertical="center"/>
    </xf>
    <xf numFmtId="0" fontId="7" fillId="0" borderId="94" xfId="0" applyFont="1" applyBorder="1" applyAlignment="1">
      <alignment horizontal="righ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0" fontId="9" fillId="0" borderId="103" xfId="0" applyFont="1" applyBorder="1" applyAlignment="1">
      <alignment vertical="center"/>
    </xf>
    <xf numFmtId="0" fontId="9" fillId="0" borderId="104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20" fillId="0" borderId="85" xfId="0" applyFont="1" applyFill="1" applyBorder="1" applyAlignment="1">
      <alignment wrapText="1"/>
    </xf>
    <xf numFmtId="0" fontId="22" fillId="0" borderId="106" xfId="0" applyFont="1" applyFill="1" applyBorder="1" applyAlignment="1">
      <alignment wrapText="1"/>
    </xf>
    <xf numFmtId="0" fontId="22" fillId="0" borderId="94" xfId="0" applyFont="1" applyFill="1" applyBorder="1" applyAlignment="1">
      <alignment wrapText="1"/>
    </xf>
    <xf numFmtId="0" fontId="20" fillId="0" borderId="78" xfId="0" applyFont="1" applyFill="1" applyBorder="1" applyAlignment="1">
      <alignment horizontal="center" wrapText="1"/>
    </xf>
    <xf numFmtId="0" fontId="20" fillId="0" borderId="79" xfId="0" applyFont="1" applyFill="1" applyBorder="1" applyAlignment="1">
      <alignment horizont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wrapText="1"/>
    </xf>
    <xf numFmtId="0" fontId="10" fillId="0" borderId="100" xfId="0" applyFont="1" applyFill="1" applyBorder="1" applyAlignment="1"/>
    <xf numFmtId="0" fontId="10" fillId="0" borderId="100" xfId="0" applyFont="1" applyFill="1" applyBorder="1" applyAlignment="1">
      <alignment wrapText="1"/>
    </xf>
    <xf numFmtId="0" fontId="10" fillId="0" borderId="100" xfId="0" applyFont="1" applyFill="1" applyBorder="1" applyAlignment="1">
      <alignment vertical="center" wrapText="1"/>
    </xf>
    <xf numFmtId="0" fontId="10" fillId="0" borderId="104" xfId="0" applyFont="1" applyFill="1" applyBorder="1" applyAlignment="1">
      <alignment vertical="center" wrapText="1"/>
    </xf>
    <xf numFmtId="0" fontId="9" fillId="0" borderId="82" xfId="0" applyFont="1" applyFill="1" applyBorder="1" applyAlignment="1">
      <alignment horizontal="center"/>
    </xf>
    <xf numFmtId="0" fontId="9" fillId="0" borderId="107" xfId="0" applyFont="1" applyFill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5" xfId="0" applyFont="1" applyFill="1" applyBorder="1" applyAlignment="1">
      <alignment horizontal="center"/>
    </xf>
    <xf numFmtId="0" fontId="9" fillId="0" borderId="110" xfId="0" applyFont="1" applyFill="1" applyBorder="1" applyAlignment="1">
      <alignment horizontal="center"/>
    </xf>
    <xf numFmtId="0" fontId="9" fillId="0" borderId="110" xfId="0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112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0" fontId="9" fillId="0" borderId="114" xfId="0" applyFont="1" applyFill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15" xfId="0" applyFont="1" applyFill="1" applyBorder="1" applyAlignment="1">
      <alignment horizontal="center" vertical="center"/>
    </xf>
    <xf numFmtId="0" fontId="9" fillId="0" borderId="109" xfId="0" applyFont="1" applyBorder="1" applyAlignment="1">
      <alignment horizontal="center"/>
    </xf>
    <xf numFmtId="0" fontId="8" fillId="0" borderId="110" xfId="0" applyFont="1" applyFill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/>
    </xf>
    <xf numFmtId="0" fontId="9" fillId="0" borderId="105" xfId="0" applyFont="1" applyBorder="1" applyAlignment="1">
      <alignment horizontal="center"/>
    </xf>
    <xf numFmtId="0" fontId="9" fillId="0" borderId="116" xfId="0" applyFont="1" applyBorder="1" applyAlignment="1">
      <alignment horizontal="center"/>
    </xf>
    <xf numFmtId="0" fontId="9" fillId="0" borderId="117" xfId="0" applyFont="1" applyBorder="1" applyAlignment="1">
      <alignment horizontal="center"/>
    </xf>
    <xf numFmtId="0" fontId="9" fillId="0" borderId="116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12" fillId="0" borderId="59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5" fillId="0" borderId="48" xfId="0" applyFont="1" applyBorder="1" applyAlignment="1">
      <alignment vertical="center" wrapText="1"/>
    </xf>
    <xf numFmtId="0" fontId="2" fillId="0" borderId="82" xfId="0" applyFont="1" applyFill="1" applyBorder="1" applyAlignment="1">
      <alignment wrapText="1"/>
    </xf>
    <xf numFmtId="0" fontId="2" fillId="0" borderId="83" xfId="0" applyFont="1" applyFill="1" applyBorder="1" applyAlignment="1">
      <alignment wrapText="1"/>
    </xf>
    <xf numFmtId="0" fontId="2" fillId="0" borderId="95" xfId="0" applyFont="1" applyFill="1" applyBorder="1" applyAlignment="1">
      <alignment wrapText="1"/>
    </xf>
    <xf numFmtId="0" fontId="2" fillId="0" borderId="85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58" xfId="0" applyFont="1" applyFill="1" applyBorder="1" applyAlignment="1">
      <alignment wrapText="1"/>
    </xf>
    <xf numFmtId="0" fontId="2" fillId="0" borderId="87" xfId="0" applyFont="1" applyFill="1" applyBorder="1" applyAlignment="1">
      <alignment wrapText="1"/>
    </xf>
    <xf numFmtId="0" fontId="2" fillId="0" borderId="4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0" fontId="2" fillId="0" borderId="89" xfId="0" applyFont="1" applyFill="1" applyBorder="1" applyAlignment="1">
      <alignment wrapText="1"/>
    </xf>
    <xf numFmtId="0" fontId="2" fillId="0" borderId="96" xfId="0" applyFont="1" applyFill="1" applyBorder="1" applyAlignment="1">
      <alignment wrapText="1"/>
    </xf>
    <xf numFmtId="0" fontId="26" fillId="0" borderId="31" xfId="0" applyFont="1" applyFill="1" applyBorder="1" applyAlignment="1">
      <alignment horizontal="right" vertical="center"/>
    </xf>
    <xf numFmtId="0" fontId="26" fillId="0" borderId="60" xfId="0" applyFont="1" applyFill="1" applyBorder="1" applyAlignment="1">
      <alignment horizontal="right" vertical="center"/>
    </xf>
    <xf numFmtId="0" fontId="26" fillId="0" borderId="60" xfId="0" applyFont="1" applyBorder="1" applyAlignment="1">
      <alignment horizontal="right" vertical="center"/>
    </xf>
    <xf numFmtId="0" fontId="26" fillId="0" borderId="25" xfId="0" applyFont="1" applyFill="1" applyBorder="1" applyAlignment="1">
      <alignment horizontal="right" vertical="center"/>
    </xf>
    <xf numFmtId="0" fontId="26" fillId="0" borderId="59" xfId="0" applyFont="1" applyFill="1" applyBorder="1" applyAlignment="1">
      <alignment horizontal="right" vertical="center"/>
    </xf>
    <xf numFmtId="0" fontId="26" fillId="0" borderId="59" xfId="0" applyFont="1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wrapText="1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10" fillId="0" borderId="121" xfId="0" applyFont="1" applyFill="1" applyBorder="1" applyAlignment="1">
      <alignment vertical="center" wrapText="1"/>
    </xf>
    <xf numFmtId="0" fontId="25" fillId="0" borderId="47" xfId="0" applyFont="1" applyBorder="1" applyAlignment="1">
      <alignment vertical="center" wrapText="1"/>
    </xf>
    <xf numFmtId="0" fontId="21" fillId="0" borderId="105" xfId="0" applyFont="1" applyFill="1" applyBorder="1" applyAlignment="1">
      <alignment horizontal="right" wrapText="1"/>
    </xf>
    <xf numFmtId="0" fontId="21" fillId="0" borderId="84" xfId="0" applyFont="1" applyFill="1" applyBorder="1" applyAlignment="1">
      <alignment horizontal="right" wrapText="1"/>
    </xf>
    <xf numFmtId="0" fontId="20" fillId="0" borderId="25" xfId="0" applyFont="1" applyFill="1" applyBorder="1" applyAlignment="1">
      <alignment wrapText="1"/>
    </xf>
    <xf numFmtId="0" fontId="20" fillId="0" borderId="59" xfId="0" applyFont="1" applyFill="1" applyBorder="1" applyAlignment="1">
      <alignment wrapText="1"/>
    </xf>
    <xf numFmtId="0" fontId="22" fillId="0" borderId="25" xfId="0" applyFont="1" applyFill="1" applyBorder="1" applyAlignment="1">
      <alignment wrapText="1"/>
    </xf>
    <xf numFmtId="0" fontId="22" fillId="0" borderId="59" xfId="0" applyFont="1" applyFill="1" applyBorder="1" applyAlignment="1">
      <alignment wrapText="1"/>
    </xf>
    <xf numFmtId="0" fontId="9" fillId="0" borderId="7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top" textRotation="89" wrapText="1"/>
    </xf>
    <xf numFmtId="0" fontId="7" fillId="0" borderId="50" xfId="0" applyFont="1" applyBorder="1" applyAlignment="1">
      <alignment horizontal="center" vertical="top" textRotation="89"/>
    </xf>
    <xf numFmtId="0" fontId="7" fillId="0" borderId="32" xfId="0" applyFont="1" applyBorder="1" applyAlignment="1">
      <alignment horizontal="center" vertical="top" textRotation="89"/>
    </xf>
    <xf numFmtId="0" fontId="24" fillId="0" borderId="90" xfId="0" applyFont="1" applyFill="1" applyBorder="1" applyAlignment="1">
      <alignment horizontal="left" wrapText="1"/>
    </xf>
    <xf numFmtId="0" fontId="24" fillId="0" borderId="118" xfId="0" applyFont="1" applyFill="1" applyBorder="1" applyAlignment="1">
      <alignment horizontal="left" wrapText="1"/>
    </xf>
    <xf numFmtId="0" fontId="24" fillId="0" borderId="119" xfId="0" applyFont="1" applyFill="1" applyBorder="1" applyAlignment="1">
      <alignment horizontal="left" wrapText="1"/>
    </xf>
    <xf numFmtId="0" fontId="21" fillId="0" borderId="31" xfId="0" applyFont="1" applyFill="1" applyBorder="1" applyAlignment="1">
      <alignment wrapText="1"/>
    </xf>
    <xf numFmtId="0" fontId="21" fillId="0" borderId="60" xfId="0" applyFont="1" applyFill="1" applyBorder="1" applyAlignment="1">
      <alignment wrapText="1"/>
    </xf>
    <xf numFmtId="0" fontId="22" fillId="0" borderId="26" xfId="0" applyFont="1" applyFill="1" applyBorder="1" applyAlignment="1">
      <alignment wrapText="1"/>
    </xf>
    <xf numFmtId="0" fontId="22" fillId="0" borderId="64" xfId="0" applyFont="1" applyFill="1" applyBorder="1" applyAlignment="1">
      <alignment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14" fillId="0" borderId="97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textRotation="90" wrapText="1"/>
    </xf>
    <xf numFmtId="0" fontId="9" fillId="0" borderId="51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22" fillId="0" borderId="53" xfId="0" applyFont="1" applyFill="1" applyBorder="1" applyAlignment="1">
      <alignment horizontal="left" vertical="top" wrapText="1"/>
    </xf>
    <xf numFmtId="0" fontId="22" fillId="0" borderId="120" xfId="0" applyFont="1" applyFill="1" applyBorder="1" applyAlignment="1">
      <alignment horizontal="left" vertical="top" wrapText="1"/>
    </xf>
    <xf numFmtId="0" fontId="22" fillId="0" borderId="54" xfId="0" applyFont="1" applyFill="1" applyBorder="1" applyAlignment="1">
      <alignment horizontal="left" vertical="top" wrapText="1"/>
    </xf>
    <xf numFmtId="0" fontId="22" fillId="0" borderId="51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50" xfId="0" applyFont="1" applyFill="1" applyBorder="1" applyAlignment="1">
      <alignment horizontal="left" vertical="top" wrapText="1"/>
    </xf>
    <xf numFmtId="0" fontId="22" fillId="0" borderId="29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horizontal="left" vertical="top" wrapText="1"/>
    </xf>
  </cellXfs>
  <cellStyles count="7">
    <cellStyle name="Normál" xfId="0" builtinId="0"/>
    <cellStyle name="Normál 14" xfId="1"/>
    <cellStyle name="Normál 17" xfId="2"/>
    <cellStyle name="Normál 3" xfId="3"/>
    <cellStyle name="Normál 4" xfId="4"/>
    <cellStyle name="Normál 8 2 2 2 4 3 2 3" xfId="6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113"/>
  <sheetViews>
    <sheetView showGridLines="0" tabSelected="1" zoomScale="90" zoomScaleNormal="90" zoomScaleSheetLayoutView="70" workbookViewId="0">
      <selection activeCell="AO16" sqref="AO16"/>
    </sheetView>
  </sheetViews>
  <sheetFormatPr defaultColWidth="9.140625" defaultRowHeight="12.75" x14ac:dyDescent="0.25"/>
  <cols>
    <col min="1" max="1" width="2.85546875" style="88" customWidth="1"/>
    <col min="2" max="2" width="9.7109375" style="10" customWidth="1"/>
    <col min="3" max="3" width="37.140625" style="10" customWidth="1"/>
    <col min="4" max="4" width="3.5703125" style="89" customWidth="1"/>
    <col min="5" max="5" width="18.85546875" style="90" customWidth="1"/>
    <col min="6" max="21" width="2.7109375" style="88" customWidth="1"/>
    <col min="22" max="25" width="2.7109375" style="91" customWidth="1"/>
    <col min="26" max="37" width="2.7109375" style="88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3"/>
      <c r="B1" s="224"/>
      <c r="C1" s="234" t="s">
        <v>0</v>
      </c>
      <c r="D1" s="237" t="s">
        <v>1</v>
      </c>
      <c r="E1" s="226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38" t="s">
        <v>2</v>
      </c>
      <c r="S1" s="223"/>
      <c r="T1" s="223"/>
      <c r="U1" s="223"/>
      <c r="V1" s="227"/>
      <c r="W1" s="227"/>
      <c r="X1" s="228"/>
      <c r="Y1" s="227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5" t="s">
        <v>3</v>
      </c>
    </row>
    <row r="2" spans="1:38" s="9" customFormat="1" ht="20.25" x14ac:dyDescent="0.25">
      <c r="A2" s="229"/>
      <c r="B2" s="230"/>
      <c r="C2" s="225" t="s">
        <v>4</v>
      </c>
      <c r="D2" s="231"/>
      <c r="E2" s="23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3"/>
      <c r="W2" s="233"/>
      <c r="X2" s="233"/>
      <c r="Y2" s="233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34"/>
    </row>
    <row r="3" spans="1:38" ht="14.1" customHeight="1" x14ac:dyDescent="0.25">
      <c r="A3" s="394" t="s">
        <v>5</v>
      </c>
      <c r="B3" s="396" t="s">
        <v>6</v>
      </c>
      <c r="C3" s="396" t="s">
        <v>7</v>
      </c>
      <c r="D3" s="396" t="s">
        <v>8</v>
      </c>
      <c r="E3" s="396" t="s">
        <v>9</v>
      </c>
      <c r="F3" s="427" t="s">
        <v>10</v>
      </c>
      <c r="G3" s="427"/>
      <c r="H3" s="427"/>
      <c r="I3" s="428"/>
      <c r="J3" s="429" t="s">
        <v>11</v>
      </c>
      <c r="K3" s="427"/>
      <c r="L3" s="427"/>
      <c r="M3" s="428"/>
      <c r="N3" s="429" t="s">
        <v>12</v>
      </c>
      <c r="O3" s="427"/>
      <c r="P3" s="427"/>
      <c r="Q3" s="428"/>
      <c r="R3" s="429" t="s">
        <v>13</v>
      </c>
      <c r="S3" s="427"/>
      <c r="T3" s="427"/>
      <c r="U3" s="428"/>
      <c r="V3" s="430" t="s">
        <v>14</v>
      </c>
      <c r="W3" s="431"/>
      <c r="X3" s="431"/>
      <c r="Y3" s="432"/>
      <c r="Z3" s="429" t="s">
        <v>15</v>
      </c>
      <c r="AA3" s="427"/>
      <c r="AB3" s="427"/>
      <c r="AC3" s="428"/>
      <c r="AD3" s="424" t="s">
        <v>16</v>
      </c>
      <c r="AE3" s="425"/>
      <c r="AF3" s="425"/>
      <c r="AG3" s="425"/>
      <c r="AH3" s="424" t="s">
        <v>17</v>
      </c>
      <c r="AI3" s="425"/>
      <c r="AJ3" s="425"/>
      <c r="AK3" s="426"/>
      <c r="AL3" s="398" t="s">
        <v>18</v>
      </c>
    </row>
    <row r="4" spans="1:38" ht="14.1" customHeight="1" x14ac:dyDescent="0.2">
      <c r="A4" s="395"/>
      <c r="B4" s="397"/>
      <c r="C4" s="397"/>
      <c r="D4" s="397"/>
      <c r="E4" s="397"/>
      <c r="F4" s="310" t="s">
        <v>19</v>
      </c>
      <c r="G4" s="310" t="s">
        <v>20</v>
      </c>
      <c r="H4" s="310" t="s">
        <v>21</v>
      </c>
      <c r="I4" s="311" t="s">
        <v>22</v>
      </c>
      <c r="J4" s="310" t="s">
        <v>19</v>
      </c>
      <c r="K4" s="310" t="s">
        <v>20</v>
      </c>
      <c r="L4" s="310" t="s">
        <v>21</v>
      </c>
      <c r="M4" s="311" t="s">
        <v>22</v>
      </c>
      <c r="N4" s="310" t="s">
        <v>19</v>
      </c>
      <c r="O4" s="310" t="s">
        <v>20</v>
      </c>
      <c r="P4" s="310" t="s">
        <v>21</v>
      </c>
      <c r="Q4" s="311" t="s">
        <v>22</v>
      </c>
      <c r="R4" s="310" t="s">
        <v>19</v>
      </c>
      <c r="S4" s="310" t="s">
        <v>20</v>
      </c>
      <c r="T4" s="310" t="s">
        <v>21</v>
      </c>
      <c r="U4" s="311" t="s">
        <v>22</v>
      </c>
      <c r="V4" s="310" t="s">
        <v>19</v>
      </c>
      <c r="W4" s="310" t="s">
        <v>20</v>
      </c>
      <c r="X4" s="310" t="s">
        <v>21</v>
      </c>
      <c r="Y4" s="311" t="s">
        <v>22</v>
      </c>
      <c r="Z4" s="310" t="s">
        <v>19</v>
      </c>
      <c r="AA4" s="310" t="s">
        <v>20</v>
      </c>
      <c r="AB4" s="310" t="s">
        <v>21</v>
      </c>
      <c r="AC4" s="311" t="s">
        <v>22</v>
      </c>
      <c r="AD4" s="310" t="s">
        <v>19</v>
      </c>
      <c r="AE4" s="310" t="s">
        <v>20</v>
      </c>
      <c r="AF4" s="310" t="s">
        <v>21</v>
      </c>
      <c r="AG4" s="311" t="s">
        <v>22</v>
      </c>
      <c r="AH4" s="310" t="s">
        <v>19</v>
      </c>
      <c r="AI4" s="310" t="s">
        <v>20</v>
      </c>
      <c r="AJ4" s="310" t="s">
        <v>21</v>
      </c>
      <c r="AK4" s="311" t="s">
        <v>22</v>
      </c>
      <c r="AL4" s="399"/>
    </row>
    <row r="5" spans="1:38" ht="14.1" customHeight="1" x14ac:dyDescent="0.25">
      <c r="A5" s="235">
        <v>1</v>
      </c>
      <c r="B5" s="417" t="s">
        <v>23</v>
      </c>
      <c r="C5" s="69" t="s">
        <v>24</v>
      </c>
      <c r="D5" s="239" t="s">
        <v>25</v>
      </c>
      <c r="E5" s="203" t="s">
        <v>26</v>
      </c>
      <c r="F5" s="27">
        <v>4</v>
      </c>
      <c r="G5" s="31">
        <v>4</v>
      </c>
      <c r="H5" s="31" t="s">
        <v>27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6"/>
      <c r="AI5" s="32"/>
      <c r="AJ5" s="32"/>
      <c r="AK5" s="36"/>
      <c r="AL5" s="18"/>
    </row>
    <row r="6" spans="1:38" ht="14.1" customHeight="1" x14ac:dyDescent="0.25">
      <c r="A6" s="11">
        <v>2</v>
      </c>
      <c r="B6" s="417"/>
      <c r="C6" s="12" t="s">
        <v>28</v>
      </c>
      <c r="D6" s="240" t="s">
        <v>25</v>
      </c>
      <c r="E6" s="203" t="s">
        <v>29</v>
      </c>
      <c r="F6" s="358"/>
      <c r="G6" s="13"/>
      <c r="H6" s="13"/>
      <c r="I6" s="14"/>
      <c r="J6" s="358">
        <v>2</v>
      </c>
      <c r="K6" s="13">
        <v>4</v>
      </c>
      <c r="L6" s="13" t="s">
        <v>27</v>
      </c>
      <c r="M6" s="14">
        <v>6</v>
      </c>
      <c r="N6" s="358"/>
      <c r="O6" s="13"/>
      <c r="P6" s="13"/>
      <c r="Q6" s="14"/>
      <c r="R6" s="358"/>
      <c r="S6" s="13"/>
      <c r="T6" s="13"/>
      <c r="U6" s="14"/>
      <c r="V6" s="220"/>
      <c r="W6" s="15"/>
      <c r="X6" s="15"/>
      <c r="Y6" s="16"/>
      <c r="Z6" s="358"/>
      <c r="AA6" s="13"/>
      <c r="AB6" s="13"/>
      <c r="AC6" s="14"/>
      <c r="AD6" s="358"/>
      <c r="AE6" s="13"/>
      <c r="AF6" s="13"/>
      <c r="AG6" s="17"/>
      <c r="AH6" s="357"/>
      <c r="AI6" s="17"/>
      <c r="AJ6" s="17"/>
      <c r="AK6" s="14"/>
      <c r="AL6" s="19" t="s">
        <v>24</v>
      </c>
    </row>
    <row r="7" spans="1:38" ht="14.1" customHeight="1" x14ac:dyDescent="0.25">
      <c r="A7" s="11">
        <v>3</v>
      </c>
      <c r="B7" s="417"/>
      <c r="C7" s="69" t="s">
        <v>30</v>
      </c>
      <c r="D7" s="239" t="s">
        <v>25</v>
      </c>
      <c r="E7" s="203" t="s">
        <v>31</v>
      </c>
      <c r="F7" s="27">
        <v>0</v>
      </c>
      <c r="G7" s="31">
        <v>4</v>
      </c>
      <c r="H7" s="31" t="s">
        <v>32</v>
      </c>
      <c r="I7" s="36">
        <v>4</v>
      </c>
      <c r="J7" s="39"/>
      <c r="K7" s="13"/>
      <c r="L7" s="13"/>
      <c r="M7" s="14"/>
      <c r="N7" s="358"/>
      <c r="O7" s="13"/>
      <c r="P7" s="13"/>
      <c r="Q7" s="14"/>
      <c r="R7" s="358"/>
      <c r="S7" s="13"/>
      <c r="T7" s="13"/>
      <c r="U7" s="14"/>
      <c r="V7" s="220"/>
      <c r="W7" s="15"/>
      <c r="X7" s="15"/>
      <c r="Y7" s="16"/>
      <c r="Z7" s="358"/>
      <c r="AA7" s="13"/>
      <c r="AB7" s="13"/>
      <c r="AC7" s="14"/>
      <c r="AD7" s="358"/>
      <c r="AE7" s="13"/>
      <c r="AF7" s="13"/>
      <c r="AG7" s="17"/>
      <c r="AH7" s="357"/>
      <c r="AI7" s="17"/>
      <c r="AJ7" s="17"/>
      <c r="AK7" s="14"/>
      <c r="AL7" s="19"/>
    </row>
    <row r="8" spans="1:38" ht="14.1" customHeight="1" x14ac:dyDescent="0.25">
      <c r="A8" s="11">
        <v>4</v>
      </c>
      <c r="B8" s="417"/>
      <c r="C8" s="69" t="s">
        <v>33</v>
      </c>
      <c r="D8" s="239" t="s">
        <v>34</v>
      </c>
      <c r="E8" s="203" t="s">
        <v>35</v>
      </c>
      <c r="F8" s="220">
        <v>0</v>
      </c>
      <c r="G8" s="15">
        <v>4</v>
      </c>
      <c r="H8" s="15" t="s">
        <v>32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4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4"/>
    </row>
    <row r="9" spans="1:38" ht="14.1" customHeight="1" x14ac:dyDescent="0.25">
      <c r="A9" s="11">
        <v>5</v>
      </c>
      <c r="B9" s="417"/>
      <c r="C9" s="12" t="s">
        <v>36</v>
      </c>
      <c r="D9" s="131">
        <v>20</v>
      </c>
      <c r="E9" s="204" t="s">
        <v>37</v>
      </c>
      <c r="F9" s="220">
        <v>4</v>
      </c>
      <c r="G9" s="15">
        <v>2</v>
      </c>
      <c r="H9" s="15" t="s">
        <v>32</v>
      </c>
      <c r="I9" s="16">
        <v>8</v>
      </c>
      <c r="J9" s="220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99"/>
      <c r="AI9" s="53"/>
      <c r="AJ9" s="53"/>
      <c r="AK9" s="51"/>
      <c r="AL9" s="127"/>
    </row>
    <row r="10" spans="1:38" ht="14.1" customHeight="1" x14ac:dyDescent="0.25">
      <c r="A10" s="11">
        <v>6</v>
      </c>
      <c r="B10" s="417"/>
      <c r="C10" s="69" t="s">
        <v>38</v>
      </c>
      <c r="D10" s="133">
        <v>20</v>
      </c>
      <c r="E10" s="204" t="s">
        <v>39</v>
      </c>
      <c r="F10" s="27"/>
      <c r="G10" s="31"/>
      <c r="H10" s="31"/>
      <c r="I10" s="36"/>
      <c r="J10" s="27">
        <v>0</v>
      </c>
      <c r="K10" s="31">
        <v>6</v>
      </c>
      <c r="L10" s="31" t="s">
        <v>27</v>
      </c>
      <c r="M10" s="36">
        <v>8</v>
      </c>
      <c r="N10" s="358"/>
      <c r="O10" s="13"/>
      <c r="P10" s="13"/>
      <c r="Q10" s="14"/>
      <c r="R10" s="358"/>
      <c r="S10" s="13"/>
      <c r="T10" s="13"/>
      <c r="U10" s="14"/>
      <c r="V10" s="220"/>
      <c r="W10" s="15"/>
      <c r="X10" s="15"/>
      <c r="Y10" s="16"/>
      <c r="Z10" s="358"/>
      <c r="AA10" s="13"/>
      <c r="AB10" s="13"/>
      <c r="AC10" s="14"/>
      <c r="AD10" s="358"/>
      <c r="AE10" s="13"/>
      <c r="AF10" s="13"/>
      <c r="AG10" s="17"/>
      <c r="AH10" s="357"/>
      <c r="AI10" s="17"/>
      <c r="AJ10" s="17"/>
      <c r="AK10" s="14"/>
      <c r="AL10" s="18" t="s">
        <v>36</v>
      </c>
    </row>
    <row r="11" spans="1:38" ht="14.1" customHeight="1" x14ac:dyDescent="0.25">
      <c r="A11" s="11">
        <v>7</v>
      </c>
      <c r="B11" s="417"/>
      <c r="C11" s="12" t="s">
        <v>40</v>
      </c>
      <c r="D11" s="131">
        <v>20</v>
      </c>
      <c r="E11" s="204" t="s">
        <v>41</v>
      </c>
      <c r="F11" s="358"/>
      <c r="G11" s="13"/>
      <c r="H11" s="13"/>
      <c r="I11" s="14"/>
      <c r="J11" s="358"/>
      <c r="K11" s="13"/>
      <c r="L11" s="13"/>
      <c r="M11" s="14"/>
      <c r="N11" s="358">
        <v>0</v>
      </c>
      <c r="O11" s="13">
        <v>6</v>
      </c>
      <c r="P11" s="13" t="s">
        <v>27</v>
      </c>
      <c r="Q11" s="14">
        <v>8</v>
      </c>
      <c r="R11" s="358"/>
      <c r="S11" s="13"/>
      <c r="T11" s="13"/>
      <c r="U11" s="14"/>
      <c r="V11" s="220"/>
      <c r="W11" s="15"/>
      <c r="X11" s="15"/>
      <c r="Y11" s="16"/>
      <c r="Z11" s="358"/>
      <c r="AA11" s="13"/>
      <c r="AB11" s="13"/>
      <c r="AC11" s="14"/>
      <c r="AD11" s="358"/>
      <c r="AE11" s="13"/>
      <c r="AF11" s="13"/>
      <c r="AG11" s="17"/>
      <c r="AH11" s="357"/>
      <c r="AI11" s="17"/>
      <c r="AJ11" s="17"/>
      <c r="AK11" s="14"/>
      <c r="AL11" s="19" t="s">
        <v>38</v>
      </c>
    </row>
    <row r="12" spans="1:38" ht="14.1" customHeight="1" x14ac:dyDescent="0.25">
      <c r="A12" s="11">
        <v>8</v>
      </c>
      <c r="B12" s="417"/>
      <c r="C12" s="12" t="s">
        <v>42</v>
      </c>
      <c r="D12" s="131">
        <v>20</v>
      </c>
      <c r="E12" s="204" t="s">
        <v>43</v>
      </c>
      <c r="F12" s="358"/>
      <c r="G12" s="13"/>
      <c r="H12" s="13"/>
      <c r="I12" s="14"/>
      <c r="J12" s="358"/>
      <c r="K12" s="13"/>
      <c r="L12" s="13"/>
      <c r="M12" s="14"/>
      <c r="N12" s="358"/>
      <c r="O12" s="13"/>
      <c r="P12" s="13"/>
      <c r="Q12" s="14"/>
      <c r="R12" s="358">
        <v>0</v>
      </c>
      <c r="S12" s="13">
        <v>4</v>
      </c>
      <c r="T12" s="13" t="s">
        <v>27</v>
      </c>
      <c r="U12" s="14">
        <v>4</v>
      </c>
      <c r="V12" s="220"/>
      <c r="W12" s="15"/>
      <c r="X12" s="15"/>
      <c r="Y12" s="16"/>
      <c r="Z12" s="358"/>
      <c r="AA12" s="13"/>
      <c r="AB12" s="13"/>
      <c r="AC12" s="14"/>
      <c r="AD12" s="358"/>
      <c r="AE12" s="13"/>
      <c r="AF12" s="13"/>
      <c r="AG12" s="17"/>
      <c r="AH12" s="357"/>
      <c r="AI12" s="17"/>
      <c r="AJ12" s="17"/>
      <c r="AK12" s="14"/>
      <c r="AL12" s="19" t="s">
        <v>36</v>
      </c>
    </row>
    <row r="13" spans="1:38" ht="14.1" customHeight="1" x14ac:dyDescent="0.25">
      <c r="A13" s="11">
        <v>9</v>
      </c>
      <c r="B13" s="418"/>
      <c r="C13" s="20" t="s">
        <v>44</v>
      </c>
      <c r="D13" s="135">
        <v>20</v>
      </c>
      <c r="E13" s="205" t="s">
        <v>45</v>
      </c>
      <c r="F13" s="222"/>
      <c r="G13" s="23"/>
      <c r="H13" s="23"/>
      <c r="I13" s="59"/>
      <c r="J13" s="101"/>
      <c r="K13" s="23"/>
      <c r="L13" s="23"/>
      <c r="M13" s="59"/>
      <c r="N13" s="101"/>
      <c r="O13" s="23"/>
      <c r="P13" s="23"/>
      <c r="Q13" s="24"/>
      <c r="R13" s="222"/>
      <c r="S13" s="23"/>
      <c r="T13" s="23"/>
      <c r="U13" s="59"/>
      <c r="V13" s="101">
        <v>0</v>
      </c>
      <c r="W13" s="23">
        <v>4</v>
      </c>
      <c r="X13" s="23" t="s">
        <v>32</v>
      </c>
      <c r="Y13" s="24">
        <v>4</v>
      </c>
      <c r="Z13" s="222"/>
      <c r="AA13" s="23"/>
      <c r="AB13" s="23"/>
      <c r="AC13" s="59"/>
      <c r="AD13" s="101"/>
      <c r="AE13" s="23"/>
      <c r="AF13" s="23"/>
      <c r="AG13" s="24"/>
      <c r="AH13" s="141"/>
      <c r="AI13" s="21"/>
      <c r="AJ13" s="21"/>
      <c r="AK13" s="22"/>
      <c r="AL13" s="19" t="s">
        <v>40</v>
      </c>
    </row>
    <row r="14" spans="1:38" ht="14.1" customHeight="1" x14ac:dyDescent="0.25">
      <c r="A14" s="11">
        <v>10</v>
      </c>
      <c r="B14" s="416" t="s">
        <v>46</v>
      </c>
      <c r="C14" s="142" t="s">
        <v>47</v>
      </c>
      <c r="D14" s="133">
        <v>40</v>
      </c>
      <c r="E14" s="203" t="s">
        <v>48</v>
      </c>
      <c r="F14" s="46"/>
      <c r="G14" s="46"/>
      <c r="H14" s="46"/>
      <c r="I14" s="93"/>
      <c r="J14" s="94">
        <v>1</v>
      </c>
      <c r="K14" s="47">
        <v>3</v>
      </c>
      <c r="L14" s="47" t="s">
        <v>27</v>
      </c>
      <c r="M14" s="48">
        <v>4</v>
      </c>
      <c r="N14" s="139"/>
      <c r="O14" s="111"/>
      <c r="P14" s="111"/>
      <c r="Q14" s="112"/>
      <c r="R14" s="94"/>
      <c r="S14" s="47"/>
      <c r="T14" s="47"/>
      <c r="U14" s="48"/>
      <c r="V14" s="139"/>
      <c r="W14" s="111"/>
      <c r="X14" s="111"/>
      <c r="Y14" s="112"/>
      <c r="Z14" s="150"/>
      <c r="AA14" s="111"/>
      <c r="AB14" s="111"/>
      <c r="AC14" s="112"/>
      <c r="AD14" s="150"/>
      <c r="AE14" s="111"/>
      <c r="AF14" s="111"/>
      <c r="AG14" s="151"/>
      <c r="AH14" s="94"/>
      <c r="AI14" s="47"/>
      <c r="AJ14" s="47"/>
      <c r="AK14" s="48"/>
      <c r="AL14" s="126"/>
    </row>
    <row r="15" spans="1:38" ht="14.1" customHeight="1" x14ac:dyDescent="0.25">
      <c r="A15" s="11">
        <f t="shared" ref="A15:A50" si="0">A14+1</f>
        <v>11</v>
      </c>
      <c r="B15" s="417"/>
      <c r="C15" s="61" t="s">
        <v>49</v>
      </c>
      <c r="D15" s="241">
        <v>41</v>
      </c>
      <c r="E15" s="206" t="s">
        <v>50</v>
      </c>
      <c r="F15" s="220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0"/>
      <c r="W15" s="15"/>
      <c r="X15" s="15"/>
      <c r="Y15" s="41"/>
      <c r="Z15" s="40">
        <v>0</v>
      </c>
      <c r="AA15" s="15">
        <v>4</v>
      </c>
      <c r="AB15" s="15" t="s">
        <v>32</v>
      </c>
      <c r="AC15" s="16">
        <v>4</v>
      </c>
      <c r="AD15" s="96"/>
      <c r="AE15" s="95"/>
      <c r="AF15" s="95"/>
      <c r="AG15" s="97"/>
      <c r="AH15" s="40"/>
      <c r="AI15" s="15"/>
      <c r="AJ15" s="15"/>
      <c r="AK15" s="16"/>
      <c r="AL15" s="127"/>
    </row>
    <row r="16" spans="1:38" ht="14.1" customHeight="1" x14ac:dyDescent="0.25">
      <c r="A16" s="11">
        <f t="shared" si="0"/>
        <v>12</v>
      </c>
      <c r="B16" s="417"/>
      <c r="C16" s="142" t="s">
        <v>51</v>
      </c>
      <c r="D16" s="133">
        <v>42</v>
      </c>
      <c r="E16" s="203" t="s">
        <v>52</v>
      </c>
      <c r="F16" s="46"/>
      <c r="G16" s="46"/>
      <c r="H16" s="46"/>
      <c r="I16" s="93"/>
      <c r="J16" s="94"/>
      <c r="K16" s="47"/>
      <c r="L16" s="47"/>
      <c r="M16" s="48"/>
      <c r="N16" s="46"/>
      <c r="O16" s="47"/>
      <c r="P16" s="47"/>
      <c r="Q16" s="60"/>
      <c r="R16" s="94"/>
      <c r="S16" s="47"/>
      <c r="T16" s="47"/>
      <c r="U16" s="48"/>
      <c r="V16" s="46"/>
      <c r="W16" s="47"/>
      <c r="X16" s="47"/>
      <c r="Y16" s="60"/>
      <c r="Z16" s="94"/>
      <c r="AA16" s="47"/>
      <c r="AB16" s="47"/>
      <c r="AC16" s="60"/>
      <c r="AD16" s="96"/>
      <c r="AE16" s="95"/>
      <c r="AF16" s="95"/>
      <c r="AG16" s="97"/>
      <c r="AH16" s="40">
        <v>4</v>
      </c>
      <c r="AI16" s="15">
        <v>0</v>
      </c>
      <c r="AJ16" s="15" t="s">
        <v>27</v>
      </c>
      <c r="AK16" s="16">
        <v>4</v>
      </c>
      <c r="AL16" s="127"/>
    </row>
    <row r="17" spans="1:38" ht="14.1" customHeight="1" x14ac:dyDescent="0.25">
      <c r="A17" s="11">
        <f t="shared" si="0"/>
        <v>13</v>
      </c>
      <c r="B17" s="418"/>
      <c r="C17" s="143" t="s">
        <v>53</v>
      </c>
      <c r="D17" s="242">
        <v>40</v>
      </c>
      <c r="E17" s="207" t="s">
        <v>54</v>
      </c>
      <c r="F17" s="55"/>
      <c r="G17" s="55"/>
      <c r="H17" s="55"/>
      <c r="I17" s="87"/>
      <c r="J17" s="101"/>
      <c r="K17" s="23"/>
      <c r="L17" s="23"/>
      <c r="M17" s="24"/>
      <c r="N17" s="222"/>
      <c r="O17" s="23"/>
      <c r="P17" s="23"/>
      <c r="Q17" s="59"/>
      <c r="R17" s="101"/>
      <c r="S17" s="23"/>
      <c r="T17" s="23"/>
      <c r="U17" s="24"/>
      <c r="V17" s="222"/>
      <c r="W17" s="23"/>
      <c r="X17" s="23"/>
      <c r="Y17" s="59"/>
      <c r="Z17" s="101"/>
      <c r="AA17" s="23"/>
      <c r="AB17" s="23"/>
      <c r="AC17" s="59"/>
      <c r="AD17" s="107"/>
      <c r="AE17" s="108"/>
      <c r="AF17" s="108"/>
      <c r="AG17" s="109"/>
      <c r="AH17" s="101">
        <v>4</v>
      </c>
      <c r="AI17" s="23">
        <v>0</v>
      </c>
      <c r="AJ17" s="23" t="s">
        <v>27</v>
      </c>
      <c r="AK17" s="24">
        <v>4</v>
      </c>
      <c r="AL17" s="128"/>
    </row>
    <row r="18" spans="1:38" ht="14.1" customHeight="1" x14ac:dyDescent="0.25">
      <c r="A18" s="11">
        <f t="shared" si="0"/>
        <v>14</v>
      </c>
      <c r="B18" s="416" t="s">
        <v>55</v>
      </c>
      <c r="C18" s="69" t="s">
        <v>56</v>
      </c>
      <c r="D18" s="129">
        <v>21</v>
      </c>
      <c r="E18" s="203" t="s">
        <v>57</v>
      </c>
      <c r="F18" s="27">
        <v>2</v>
      </c>
      <c r="G18" s="31">
        <v>2</v>
      </c>
      <c r="H18" s="31" t="s">
        <v>32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4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417"/>
      <c r="C19" s="12" t="s">
        <v>58</v>
      </c>
      <c r="D19" s="131">
        <v>21</v>
      </c>
      <c r="E19" s="203" t="s">
        <v>59</v>
      </c>
      <c r="F19" s="358"/>
      <c r="G19" s="13"/>
      <c r="H19" s="13"/>
      <c r="I19" s="17"/>
      <c r="J19" s="39">
        <v>2</v>
      </c>
      <c r="K19" s="13">
        <v>2</v>
      </c>
      <c r="L19" s="13" t="s">
        <v>27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0"/>
      <c r="AA19" s="15"/>
      <c r="AB19" s="15"/>
      <c r="AC19" s="16"/>
      <c r="AD19" s="40"/>
      <c r="AE19" s="15"/>
      <c r="AF19" s="15"/>
      <c r="AG19" s="16"/>
      <c r="AH19" s="214"/>
      <c r="AI19" s="17"/>
      <c r="AJ19" s="17"/>
      <c r="AK19" s="14"/>
      <c r="AL19" s="62" t="s">
        <v>60</v>
      </c>
    </row>
    <row r="20" spans="1:38" ht="14.1" customHeight="1" x14ac:dyDescent="0.25">
      <c r="A20" s="11">
        <f t="shared" si="0"/>
        <v>16</v>
      </c>
      <c r="B20" s="417"/>
      <c r="C20" s="12" t="s">
        <v>61</v>
      </c>
      <c r="D20" s="131">
        <v>22</v>
      </c>
      <c r="E20" s="204" t="s">
        <v>62</v>
      </c>
      <c r="F20" s="220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32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0"/>
      <c r="AA20" s="15"/>
      <c r="AB20" s="15"/>
      <c r="AC20" s="16"/>
      <c r="AD20" s="40"/>
      <c r="AE20" s="15"/>
      <c r="AF20" s="15"/>
      <c r="AG20" s="16"/>
      <c r="AH20" s="214"/>
      <c r="AI20" s="17"/>
      <c r="AJ20" s="17"/>
      <c r="AK20" s="14"/>
      <c r="AL20" s="19" t="s">
        <v>60</v>
      </c>
    </row>
    <row r="21" spans="1:38" ht="14.1" customHeight="1" x14ac:dyDescent="0.25">
      <c r="A21" s="11">
        <f t="shared" si="0"/>
        <v>17</v>
      </c>
      <c r="B21" s="417"/>
      <c r="C21" s="69" t="s">
        <v>63</v>
      </c>
      <c r="D21" s="133">
        <v>23</v>
      </c>
      <c r="E21" s="204" t="s">
        <v>64</v>
      </c>
      <c r="F21" s="139"/>
      <c r="G21" s="111"/>
      <c r="H21" s="111"/>
      <c r="I21" s="112"/>
      <c r="J21" s="37">
        <v>4</v>
      </c>
      <c r="K21" s="31">
        <v>2</v>
      </c>
      <c r="L21" s="31" t="s">
        <v>32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4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36</v>
      </c>
    </row>
    <row r="22" spans="1:38" ht="14.1" customHeight="1" x14ac:dyDescent="0.25">
      <c r="A22" s="11">
        <f t="shared" si="0"/>
        <v>18</v>
      </c>
      <c r="B22" s="417"/>
      <c r="C22" s="12" t="s">
        <v>65</v>
      </c>
      <c r="D22" s="131">
        <v>23</v>
      </c>
      <c r="E22" s="204" t="s">
        <v>66</v>
      </c>
      <c r="F22" s="358"/>
      <c r="G22" s="13"/>
      <c r="H22" s="13"/>
      <c r="I22" s="17"/>
      <c r="J22" s="96"/>
      <c r="K22" s="95"/>
      <c r="L22" s="95"/>
      <c r="M22" s="98"/>
      <c r="N22" s="39">
        <v>4</v>
      </c>
      <c r="O22" s="13">
        <v>2</v>
      </c>
      <c r="P22" s="13" t="s">
        <v>27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58"/>
      <c r="AA22" s="13"/>
      <c r="AB22" s="13"/>
      <c r="AC22" s="14"/>
      <c r="AD22" s="39"/>
      <c r="AE22" s="13"/>
      <c r="AF22" s="13"/>
      <c r="AG22" s="14"/>
      <c r="AH22" s="214"/>
      <c r="AI22" s="17"/>
      <c r="AJ22" s="17"/>
      <c r="AK22" s="14"/>
      <c r="AL22" s="19" t="s">
        <v>63</v>
      </c>
    </row>
    <row r="23" spans="1:38" ht="14.1" customHeight="1" x14ac:dyDescent="0.25">
      <c r="A23" s="11">
        <f t="shared" si="0"/>
        <v>19</v>
      </c>
      <c r="B23" s="417"/>
      <c r="C23" s="12" t="s">
        <v>67</v>
      </c>
      <c r="D23" s="131">
        <v>24</v>
      </c>
      <c r="E23" s="204" t="s">
        <v>68</v>
      </c>
      <c r="F23" s="220"/>
      <c r="G23" s="15"/>
      <c r="H23" s="15"/>
      <c r="I23" s="41"/>
      <c r="J23" s="96"/>
      <c r="K23" s="95"/>
      <c r="L23" s="95"/>
      <c r="M23" s="98"/>
      <c r="N23" s="96"/>
      <c r="O23" s="95"/>
      <c r="P23" s="95"/>
      <c r="Q23" s="98"/>
      <c r="R23" s="40">
        <v>4</v>
      </c>
      <c r="S23" s="15">
        <v>2</v>
      </c>
      <c r="T23" s="15" t="s">
        <v>27</v>
      </c>
      <c r="U23" s="41">
        <v>6</v>
      </c>
      <c r="V23" s="40"/>
      <c r="W23" s="15"/>
      <c r="X23" s="15"/>
      <c r="Y23" s="16"/>
      <c r="Z23" s="220"/>
      <c r="AA23" s="15"/>
      <c r="AB23" s="15"/>
      <c r="AC23" s="16"/>
      <c r="AD23" s="40"/>
      <c r="AE23" s="15"/>
      <c r="AF23" s="15"/>
      <c r="AG23" s="16"/>
      <c r="AH23" s="214"/>
      <c r="AI23" s="17"/>
      <c r="AJ23" s="17"/>
      <c r="AK23" s="14"/>
      <c r="AL23" s="19" t="s">
        <v>36</v>
      </c>
    </row>
    <row r="24" spans="1:38" ht="14.1" customHeight="1" x14ac:dyDescent="0.25">
      <c r="A24" s="11">
        <f t="shared" si="0"/>
        <v>20</v>
      </c>
      <c r="B24" s="417"/>
      <c r="C24" s="12" t="s">
        <v>69</v>
      </c>
      <c r="D24" s="131">
        <v>24</v>
      </c>
      <c r="E24" s="204" t="s">
        <v>70</v>
      </c>
      <c r="F24" s="220"/>
      <c r="G24" s="15"/>
      <c r="H24" s="15"/>
      <c r="I24" s="41"/>
      <c r="J24" s="40"/>
      <c r="K24" s="15"/>
      <c r="L24" s="15"/>
      <c r="M24" s="41"/>
      <c r="N24" s="96"/>
      <c r="O24" s="95"/>
      <c r="P24" s="95"/>
      <c r="Q24" s="98"/>
      <c r="R24" s="37"/>
      <c r="S24" s="27"/>
      <c r="T24" s="27"/>
      <c r="U24" s="28"/>
      <c r="V24" s="40">
        <v>4</v>
      </c>
      <c r="W24" s="15">
        <v>2</v>
      </c>
      <c r="X24" s="15" t="s">
        <v>27</v>
      </c>
      <c r="Y24" s="16">
        <v>6</v>
      </c>
      <c r="Z24" s="220"/>
      <c r="AA24" s="15"/>
      <c r="AB24" s="15"/>
      <c r="AC24" s="16"/>
      <c r="AD24" s="40"/>
      <c r="AE24" s="15"/>
      <c r="AF24" s="15"/>
      <c r="AG24" s="16"/>
      <c r="AH24" s="214"/>
      <c r="AI24" s="17"/>
      <c r="AJ24" s="17"/>
      <c r="AK24" s="14"/>
      <c r="AL24" s="19" t="s">
        <v>71</v>
      </c>
    </row>
    <row r="25" spans="1:38" ht="14.1" customHeight="1" x14ac:dyDescent="0.25">
      <c r="A25" s="11">
        <f t="shared" si="0"/>
        <v>21</v>
      </c>
      <c r="B25" s="417"/>
      <c r="C25" s="12" t="s">
        <v>72</v>
      </c>
      <c r="D25" s="131">
        <v>25</v>
      </c>
      <c r="E25" s="204" t="s">
        <v>73</v>
      </c>
      <c r="F25" s="220"/>
      <c r="G25" s="15"/>
      <c r="H25" s="15"/>
      <c r="I25" s="41"/>
      <c r="J25" s="96"/>
      <c r="K25" s="95"/>
      <c r="L25" s="95"/>
      <c r="M25" s="98"/>
      <c r="N25" s="40">
        <v>4</v>
      </c>
      <c r="O25" s="15">
        <v>2</v>
      </c>
      <c r="P25" s="15" t="s">
        <v>27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0"/>
      <c r="AA25" s="15"/>
      <c r="AB25" s="15"/>
      <c r="AC25" s="16"/>
      <c r="AD25" s="40"/>
      <c r="AE25" s="15"/>
      <c r="AF25" s="15"/>
      <c r="AG25" s="16"/>
      <c r="AH25" s="214"/>
      <c r="AI25" s="17"/>
      <c r="AJ25" s="17"/>
      <c r="AK25" s="14"/>
      <c r="AL25" s="19" t="s">
        <v>36</v>
      </c>
    </row>
    <row r="26" spans="1:38" ht="14.1" customHeight="1" x14ac:dyDescent="0.25">
      <c r="A26" s="11">
        <f t="shared" si="0"/>
        <v>22</v>
      </c>
      <c r="B26" s="417"/>
      <c r="C26" s="12" t="s">
        <v>74</v>
      </c>
      <c r="D26" s="131">
        <v>26</v>
      </c>
      <c r="E26" s="203" t="s">
        <v>75</v>
      </c>
      <c r="F26" s="27"/>
      <c r="G26" s="27"/>
      <c r="H26" s="27"/>
      <c r="I26" s="28"/>
      <c r="J26" s="39"/>
      <c r="K26" s="13"/>
      <c r="L26" s="13"/>
      <c r="M26" s="17"/>
      <c r="N26" s="96"/>
      <c r="O26" s="95"/>
      <c r="P26" s="95"/>
      <c r="Q26" s="98"/>
      <c r="R26" s="40">
        <v>4</v>
      </c>
      <c r="S26" s="15">
        <v>2</v>
      </c>
      <c r="T26" s="15" t="s">
        <v>27</v>
      </c>
      <c r="U26" s="41">
        <v>6</v>
      </c>
      <c r="V26" s="40"/>
      <c r="W26" s="15"/>
      <c r="X26" s="15"/>
      <c r="Y26" s="16"/>
      <c r="Z26" s="220"/>
      <c r="AA26" s="15"/>
      <c r="AB26" s="15"/>
      <c r="AC26" s="16"/>
      <c r="AD26" s="40"/>
      <c r="AE26" s="15"/>
      <c r="AF26" s="15"/>
      <c r="AG26" s="16"/>
      <c r="AH26" s="358"/>
      <c r="AI26" s="13"/>
      <c r="AJ26" s="13"/>
      <c r="AK26" s="14"/>
      <c r="AL26" s="19" t="s">
        <v>76</v>
      </c>
    </row>
    <row r="27" spans="1:38" ht="14.1" customHeight="1" x14ac:dyDescent="0.25">
      <c r="A27" s="11">
        <f t="shared" si="0"/>
        <v>23</v>
      </c>
      <c r="B27" s="417"/>
      <c r="C27" s="61" t="s">
        <v>77</v>
      </c>
      <c r="D27" s="241">
        <v>26</v>
      </c>
      <c r="E27" s="203" t="s">
        <v>78</v>
      </c>
      <c r="F27" s="220"/>
      <c r="G27" s="15"/>
      <c r="H27" s="15"/>
      <c r="I27" s="41"/>
      <c r="J27" s="40"/>
      <c r="K27" s="15"/>
      <c r="L27" s="15"/>
      <c r="M27" s="41"/>
      <c r="N27" s="96"/>
      <c r="O27" s="95"/>
      <c r="P27" s="95"/>
      <c r="Q27" s="98"/>
      <c r="R27" s="40"/>
      <c r="S27" s="15"/>
      <c r="T27" s="15"/>
      <c r="U27" s="41"/>
      <c r="V27" s="40">
        <v>4</v>
      </c>
      <c r="W27" s="15">
        <v>2</v>
      </c>
      <c r="X27" s="15" t="s">
        <v>27</v>
      </c>
      <c r="Y27" s="16">
        <v>6</v>
      </c>
      <c r="Z27" s="220"/>
      <c r="AA27" s="15"/>
      <c r="AB27" s="15"/>
      <c r="AC27" s="16"/>
      <c r="AD27" s="40"/>
      <c r="AE27" s="15"/>
      <c r="AF27" s="15"/>
      <c r="AG27" s="16"/>
      <c r="AH27" s="358"/>
      <c r="AI27" s="13"/>
      <c r="AJ27" s="13"/>
      <c r="AK27" s="14"/>
      <c r="AL27" s="19" t="s">
        <v>74</v>
      </c>
    </row>
    <row r="28" spans="1:38" ht="14.1" customHeight="1" x14ac:dyDescent="0.25">
      <c r="A28" s="11">
        <f t="shared" si="0"/>
        <v>24</v>
      </c>
      <c r="B28" s="417"/>
      <c r="C28" s="61" t="s">
        <v>79</v>
      </c>
      <c r="D28" s="241">
        <v>26</v>
      </c>
      <c r="E28" s="203" t="s">
        <v>80</v>
      </c>
      <c r="F28" s="46"/>
      <c r="G28" s="46"/>
      <c r="H28" s="46"/>
      <c r="I28" s="93"/>
      <c r="J28" s="94"/>
      <c r="K28" s="46"/>
      <c r="L28" s="46"/>
      <c r="M28" s="93"/>
      <c r="N28" s="96"/>
      <c r="O28" s="95"/>
      <c r="P28" s="95"/>
      <c r="Q28" s="98"/>
      <c r="R28" s="40"/>
      <c r="S28" s="15"/>
      <c r="T28" s="15"/>
      <c r="U28" s="41"/>
      <c r="V28" s="40"/>
      <c r="W28" s="15"/>
      <c r="X28" s="15"/>
      <c r="Y28" s="16"/>
      <c r="Z28" s="220">
        <v>4</v>
      </c>
      <c r="AA28" s="15">
        <v>2</v>
      </c>
      <c r="AB28" s="15" t="s">
        <v>27</v>
      </c>
      <c r="AC28" s="16">
        <v>6</v>
      </c>
      <c r="AD28" s="40"/>
      <c r="AE28" s="15"/>
      <c r="AF28" s="15"/>
      <c r="AG28" s="16"/>
      <c r="AH28" s="358"/>
      <c r="AI28" s="13"/>
      <c r="AJ28" s="13"/>
      <c r="AK28" s="14"/>
      <c r="AL28" s="19" t="s">
        <v>77</v>
      </c>
    </row>
    <row r="29" spans="1:38" ht="14.1" customHeight="1" x14ac:dyDescent="0.25">
      <c r="A29" s="11">
        <f t="shared" si="0"/>
        <v>25</v>
      </c>
      <c r="B29" s="417"/>
      <c r="C29" s="61" t="s">
        <v>81</v>
      </c>
      <c r="D29" s="241">
        <v>27</v>
      </c>
      <c r="E29" s="206" t="s">
        <v>82</v>
      </c>
      <c r="F29" s="220"/>
      <c r="G29" s="15"/>
      <c r="H29" s="15"/>
      <c r="I29" s="41"/>
      <c r="J29" s="40"/>
      <c r="K29" s="15"/>
      <c r="L29" s="15"/>
      <c r="M29" s="41"/>
      <c r="N29" s="122">
        <v>4</v>
      </c>
      <c r="O29" s="75">
        <v>0</v>
      </c>
      <c r="P29" s="75" t="s">
        <v>32</v>
      </c>
      <c r="Q29" s="123">
        <v>6</v>
      </c>
      <c r="R29" s="40"/>
      <c r="S29" s="15"/>
      <c r="T29" s="15"/>
      <c r="U29" s="41"/>
      <c r="V29" s="96"/>
      <c r="W29" s="95"/>
      <c r="X29" s="95"/>
      <c r="Y29" s="97"/>
      <c r="Z29" s="220"/>
      <c r="AA29" s="15"/>
      <c r="AB29" s="15"/>
      <c r="AC29" s="16"/>
      <c r="AD29" s="40"/>
      <c r="AE29" s="15"/>
      <c r="AF29" s="15"/>
      <c r="AG29" s="16"/>
      <c r="AH29" s="358"/>
      <c r="AI29" s="13"/>
      <c r="AJ29" s="13"/>
      <c r="AK29" s="14"/>
      <c r="AL29" s="19" t="s">
        <v>63</v>
      </c>
    </row>
    <row r="30" spans="1:38" ht="14.1" customHeight="1" x14ac:dyDescent="0.25">
      <c r="A30" s="11">
        <f t="shared" si="0"/>
        <v>26</v>
      </c>
      <c r="B30" s="417"/>
      <c r="C30" s="12" t="s">
        <v>83</v>
      </c>
      <c r="D30" s="131">
        <v>27</v>
      </c>
      <c r="E30" s="206" t="s">
        <v>84</v>
      </c>
      <c r="F30" s="220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27</v>
      </c>
      <c r="U30" s="41">
        <v>6</v>
      </c>
      <c r="V30" s="40"/>
      <c r="W30" s="15"/>
      <c r="X30" s="15"/>
      <c r="Y30" s="16"/>
      <c r="Z30" s="103"/>
      <c r="AA30" s="95"/>
      <c r="AB30" s="95"/>
      <c r="AC30" s="97"/>
      <c r="AD30" s="40"/>
      <c r="AE30" s="15"/>
      <c r="AF30" s="15"/>
      <c r="AG30" s="16"/>
      <c r="AH30" s="358"/>
      <c r="AI30" s="13"/>
      <c r="AJ30" s="13"/>
      <c r="AK30" s="14"/>
      <c r="AL30" s="19" t="s">
        <v>81</v>
      </c>
    </row>
    <row r="31" spans="1:38" ht="14.1" customHeight="1" x14ac:dyDescent="0.25">
      <c r="A31" s="11">
        <f t="shared" si="0"/>
        <v>27</v>
      </c>
      <c r="B31" s="417"/>
      <c r="C31" s="104" t="s">
        <v>85</v>
      </c>
      <c r="D31" s="243">
        <v>28</v>
      </c>
      <c r="E31" s="208" t="s">
        <v>86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32</v>
      </c>
      <c r="U31" s="41">
        <v>4</v>
      </c>
      <c r="V31" s="40"/>
      <c r="W31" s="15"/>
      <c r="X31" s="15"/>
      <c r="Y31" s="16"/>
      <c r="Z31" s="103"/>
      <c r="AA31" s="95"/>
      <c r="AB31" s="95"/>
      <c r="AC31" s="97"/>
      <c r="AD31" s="40"/>
      <c r="AE31" s="15"/>
      <c r="AF31" s="15"/>
      <c r="AG31" s="16"/>
      <c r="AH31" s="358"/>
      <c r="AI31" s="13"/>
      <c r="AJ31" s="13"/>
      <c r="AK31" s="14"/>
      <c r="AL31" s="19" t="s">
        <v>40</v>
      </c>
    </row>
    <row r="32" spans="1:38" ht="14.1" customHeight="1" x14ac:dyDescent="0.25">
      <c r="A32" s="11">
        <f t="shared" si="0"/>
        <v>28</v>
      </c>
      <c r="B32" s="417"/>
      <c r="C32" s="12" t="s">
        <v>87</v>
      </c>
      <c r="D32" s="131">
        <v>28</v>
      </c>
      <c r="E32" s="208" t="s">
        <v>88</v>
      </c>
      <c r="F32" s="220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32</v>
      </c>
      <c r="Y32" s="16">
        <v>5</v>
      </c>
      <c r="Z32" s="103"/>
      <c r="AA32" s="95"/>
      <c r="AB32" s="95"/>
      <c r="AC32" s="97"/>
      <c r="AD32" s="40"/>
      <c r="AE32" s="15"/>
      <c r="AF32" s="15"/>
      <c r="AG32" s="16"/>
      <c r="AH32" s="358"/>
      <c r="AI32" s="13"/>
      <c r="AJ32" s="13"/>
      <c r="AK32" s="14"/>
      <c r="AL32" s="19" t="s">
        <v>89</v>
      </c>
    </row>
    <row r="33" spans="1:38" ht="14.1" customHeight="1" x14ac:dyDescent="0.25">
      <c r="A33" s="11">
        <f t="shared" si="0"/>
        <v>29</v>
      </c>
      <c r="B33" s="417"/>
      <c r="C33" s="12" t="s">
        <v>90</v>
      </c>
      <c r="D33" s="131">
        <v>28</v>
      </c>
      <c r="E33" s="208" t="s">
        <v>91</v>
      </c>
      <c r="F33" s="220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6"/>
      <c r="S33" s="95"/>
      <c r="T33" s="95"/>
      <c r="U33" s="98"/>
      <c r="V33" s="40"/>
      <c r="W33" s="15"/>
      <c r="X33" s="15"/>
      <c r="Y33" s="16"/>
      <c r="Z33" s="220">
        <v>4</v>
      </c>
      <c r="AA33" s="15">
        <v>0</v>
      </c>
      <c r="AB33" s="15" t="s">
        <v>32</v>
      </c>
      <c r="AC33" s="16">
        <v>5</v>
      </c>
      <c r="AD33" s="40"/>
      <c r="AE33" s="15"/>
      <c r="AF33" s="15"/>
      <c r="AG33" s="16"/>
      <c r="AH33" s="358"/>
      <c r="AI33" s="13"/>
      <c r="AJ33" s="13"/>
      <c r="AK33" s="14"/>
      <c r="AL33" s="19" t="s">
        <v>89</v>
      </c>
    </row>
    <row r="34" spans="1:38" ht="14.1" customHeight="1" x14ac:dyDescent="0.25">
      <c r="A34" s="11">
        <f t="shared" si="0"/>
        <v>30</v>
      </c>
      <c r="B34" s="418"/>
      <c r="C34" s="120" t="s">
        <v>92</v>
      </c>
      <c r="D34" s="244">
        <v>28</v>
      </c>
      <c r="E34" s="205" t="s">
        <v>93</v>
      </c>
      <c r="F34" s="140"/>
      <c r="G34" s="117"/>
      <c r="H34" s="117"/>
      <c r="I34" s="118"/>
      <c r="J34" s="116"/>
      <c r="K34" s="117"/>
      <c r="L34" s="117"/>
      <c r="M34" s="118"/>
      <c r="N34" s="52"/>
      <c r="O34" s="50"/>
      <c r="P34" s="50"/>
      <c r="Q34" s="53"/>
      <c r="R34" s="52"/>
      <c r="S34" s="50"/>
      <c r="T34" s="50"/>
      <c r="U34" s="53"/>
      <c r="V34" s="101"/>
      <c r="W34" s="23"/>
      <c r="X34" s="23"/>
      <c r="Y34" s="24"/>
      <c r="Z34" s="49"/>
      <c r="AA34" s="50"/>
      <c r="AB34" s="50"/>
      <c r="AC34" s="51"/>
      <c r="AD34" s="52">
        <v>4</v>
      </c>
      <c r="AE34" s="50">
        <v>0</v>
      </c>
      <c r="AF34" s="50" t="s">
        <v>27</v>
      </c>
      <c r="AG34" s="51">
        <v>4</v>
      </c>
      <c r="AH34" s="84"/>
      <c r="AI34" s="85"/>
      <c r="AJ34" s="85"/>
      <c r="AK34" s="54"/>
      <c r="AL34" s="110" t="s">
        <v>94</v>
      </c>
    </row>
    <row r="35" spans="1:38" ht="14.1" customHeight="1" x14ac:dyDescent="0.25">
      <c r="A35" s="11">
        <f t="shared" si="0"/>
        <v>31</v>
      </c>
      <c r="B35" s="416" t="s">
        <v>95</v>
      </c>
      <c r="C35" s="71" t="s">
        <v>96</v>
      </c>
      <c r="D35" s="129">
        <v>21</v>
      </c>
      <c r="E35" s="203" t="s">
        <v>97</v>
      </c>
      <c r="F35" s="219"/>
      <c r="G35" s="34"/>
      <c r="H35" s="34"/>
      <c r="I35" s="74"/>
      <c r="J35" s="33"/>
      <c r="K35" s="34"/>
      <c r="L35" s="34"/>
      <c r="M35" s="74"/>
      <c r="N35" s="33"/>
      <c r="O35" s="34"/>
      <c r="P35" s="34"/>
      <c r="Q35" s="74"/>
      <c r="R35" s="106"/>
      <c r="S35" s="100"/>
      <c r="T35" s="100"/>
      <c r="U35" s="102"/>
      <c r="V35" s="33">
        <v>2</v>
      </c>
      <c r="W35" s="34">
        <v>4</v>
      </c>
      <c r="X35" s="34" t="s">
        <v>32</v>
      </c>
      <c r="Y35" s="35">
        <v>8</v>
      </c>
      <c r="Z35" s="119"/>
      <c r="AA35" s="114"/>
      <c r="AB35" s="114"/>
      <c r="AC35" s="115"/>
      <c r="AD35" s="219"/>
      <c r="AE35" s="34"/>
      <c r="AF35" s="34"/>
      <c r="AG35" s="35"/>
      <c r="AH35" s="356"/>
      <c r="AI35" s="29"/>
      <c r="AJ35" s="29"/>
      <c r="AK35" s="30"/>
      <c r="AL35" s="18" t="s">
        <v>58</v>
      </c>
    </row>
    <row r="36" spans="1:38" ht="14.1" customHeight="1" x14ac:dyDescent="0.25">
      <c r="A36" s="11">
        <f t="shared" si="0"/>
        <v>32</v>
      </c>
      <c r="B36" s="417"/>
      <c r="C36" s="69" t="s">
        <v>98</v>
      </c>
      <c r="D36" s="133">
        <v>21</v>
      </c>
      <c r="E36" s="203" t="s">
        <v>99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6"/>
      <c r="S36" s="95"/>
      <c r="T36" s="95"/>
      <c r="U36" s="98"/>
      <c r="V36" s="39"/>
      <c r="W36" s="13"/>
      <c r="X36" s="13"/>
      <c r="Y36" s="14"/>
      <c r="Z36" s="220">
        <v>2</v>
      </c>
      <c r="AA36" s="15">
        <v>4</v>
      </c>
      <c r="AB36" s="15" t="s">
        <v>32</v>
      </c>
      <c r="AC36" s="16">
        <v>6</v>
      </c>
      <c r="AD36" s="113"/>
      <c r="AE36" s="75"/>
      <c r="AF36" s="75"/>
      <c r="AG36" s="76"/>
      <c r="AH36" s="358"/>
      <c r="AI36" s="13"/>
      <c r="AJ36" s="13"/>
      <c r="AK36" s="14"/>
      <c r="AL36" s="19" t="s">
        <v>96</v>
      </c>
    </row>
    <row r="37" spans="1:38" ht="14.1" customHeight="1" x14ac:dyDescent="0.25">
      <c r="A37" s="11">
        <f t="shared" si="0"/>
        <v>33</v>
      </c>
      <c r="B37" s="417"/>
      <c r="C37" s="69" t="s">
        <v>100</v>
      </c>
      <c r="D37" s="133">
        <v>28</v>
      </c>
      <c r="E37" s="208" t="s">
        <v>101</v>
      </c>
      <c r="F37" s="358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96"/>
      <c r="W37" s="95"/>
      <c r="X37" s="95"/>
      <c r="Y37" s="97"/>
      <c r="Z37" s="220">
        <v>4</v>
      </c>
      <c r="AA37" s="15">
        <v>2</v>
      </c>
      <c r="AB37" s="15" t="s">
        <v>27</v>
      </c>
      <c r="AC37" s="41">
        <v>6</v>
      </c>
      <c r="AD37" s="96"/>
      <c r="AE37" s="95"/>
      <c r="AF37" s="95"/>
      <c r="AG37" s="97"/>
      <c r="AH37" s="214"/>
      <c r="AI37" s="17"/>
      <c r="AJ37" s="17"/>
      <c r="AK37" s="14"/>
      <c r="AL37" s="19" t="s">
        <v>87</v>
      </c>
    </row>
    <row r="38" spans="1:38" ht="14.1" customHeight="1" x14ac:dyDescent="0.25">
      <c r="A38" s="11">
        <f t="shared" si="0"/>
        <v>34</v>
      </c>
      <c r="B38" s="417"/>
      <c r="C38" s="69" t="s">
        <v>102</v>
      </c>
      <c r="D38" s="133">
        <v>28</v>
      </c>
      <c r="E38" s="208" t="s">
        <v>103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96"/>
      <c r="W38" s="95"/>
      <c r="X38" s="95"/>
      <c r="Y38" s="97"/>
      <c r="Z38" s="46"/>
      <c r="AA38" s="47"/>
      <c r="AB38" s="47"/>
      <c r="AC38" s="60"/>
      <c r="AD38" s="39">
        <v>4</v>
      </c>
      <c r="AE38" s="13">
        <v>2</v>
      </c>
      <c r="AF38" s="13" t="s">
        <v>27</v>
      </c>
      <c r="AG38" s="14">
        <v>6</v>
      </c>
      <c r="AH38" s="28"/>
      <c r="AI38" s="32"/>
      <c r="AJ38" s="32"/>
      <c r="AK38" s="36"/>
      <c r="AL38" s="18" t="s">
        <v>90</v>
      </c>
    </row>
    <row r="39" spans="1:38" ht="14.1" customHeight="1" x14ac:dyDescent="0.25">
      <c r="A39" s="11">
        <f t="shared" si="0"/>
        <v>35</v>
      </c>
      <c r="B39" s="417"/>
      <c r="C39" s="61" t="s">
        <v>104</v>
      </c>
      <c r="D39" s="241">
        <v>28</v>
      </c>
      <c r="E39" s="208" t="s">
        <v>105</v>
      </c>
      <c r="F39" s="358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40"/>
      <c r="W39" s="15"/>
      <c r="X39" s="15"/>
      <c r="Y39" s="16"/>
      <c r="Z39" s="358"/>
      <c r="AA39" s="13"/>
      <c r="AB39" s="13"/>
      <c r="AC39" s="14"/>
      <c r="AD39" s="358">
        <v>4</v>
      </c>
      <c r="AE39" s="13">
        <v>0</v>
      </c>
      <c r="AF39" s="13" t="s">
        <v>32</v>
      </c>
      <c r="AG39" s="14">
        <v>4</v>
      </c>
      <c r="AH39" s="214"/>
      <c r="AI39" s="17"/>
      <c r="AJ39" s="17"/>
      <c r="AK39" s="14"/>
      <c r="AL39" s="18" t="s">
        <v>89</v>
      </c>
    </row>
    <row r="40" spans="1:38" ht="14.1" customHeight="1" x14ac:dyDescent="0.25">
      <c r="A40" s="11">
        <f t="shared" si="0"/>
        <v>36</v>
      </c>
      <c r="B40" s="417"/>
      <c r="C40" s="12" t="s">
        <v>106</v>
      </c>
      <c r="D40" s="131">
        <v>22</v>
      </c>
      <c r="E40" s="204" t="s">
        <v>107</v>
      </c>
      <c r="F40" s="358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40"/>
      <c r="W40" s="15"/>
      <c r="X40" s="15"/>
      <c r="Y40" s="16"/>
      <c r="Z40" s="358"/>
      <c r="AA40" s="13"/>
      <c r="AB40" s="13"/>
      <c r="AC40" s="14"/>
      <c r="AD40" s="220">
        <v>0</v>
      </c>
      <c r="AE40" s="15">
        <v>4</v>
      </c>
      <c r="AF40" s="15" t="s">
        <v>32</v>
      </c>
      <c r="AG40" s="16">
        <v>5</v>
      </c>
      <c r="AH40" s="214"/>
      <c r="AI40" s="17"/>
      <c r="AJ40" s="17"/>
      <c r="AK40" s="14"/>
      <c r="AL40" s="62" t="s">
        <v>108</v>
      </c>
    </row>
    <row r="41" spans="1:38" ht="14.1" customHeight="1" x14ac:dyDescent="0.25">
      <c r="A41" s="11">
        <f t="shared" si="0"/>
        <v>37</v>
      </c>
      <c r="B41" s="417"/>
      <c r="C41" s="12" t="s">
        <v>109</v>
      </c>
      <c r="D41" s="131">
        <v>28</v>
      </c>
      <c r="E41" s="208" t="s">
        <v>110</v>
      </c>
      <c r="F41" s="358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40"/>
      <c r="W41" s="15"/>
      <c r="X41" s="15"/>
      <c r="Y41" s="16"/>
      <c r="Z41" s="358"/>
      <c r="AA41" s="13"/>
      <c r="AB41" s="13"/>
      <c r="AC41" s="14"/>
      <c r="AD41" s="358">
        <v>0</v>
      </c>
      <c r="AE41" s="13">
        <v>4</v>
      </c>
      <c r="AF41" s="13" t="s">
        <v>32</v>
      </c>
      <c r="AG41" s="14">
        <v>6</v>
      </c>
      <c r="AH41" s="214"/>
      <c r="AI41" s="17"/>
      <c r="AJ41" s="17"/>
      <c r="AK41" s="14"/>
      <c r="AL41" s="19" t="s">
        <v>98</v>
      </c>
    </row>
    <row r="42" spans="1:38" ht="25.5" x14ac:dyDescent="0.25">
      <c r="A42" s="11">
        <f t="shared" si="0"/>
        <v>38</v>
      </c>
      <c r="B42" s="417"/>
      <c r="C42" s="12" t="s">
        <v>111</v>
      </c>
      <c r="D42" s="131"/>
      <c r="E42" s="204" t="s">
        <v>237</v>
      </c>
      <c r="F42" s="358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40"/>
      <c r="W42" s="15"/>
      <c r="X42" s="15"/>
      <c r="Y42" s="16"/>
      <c r="Z42" s="220"/>
      <c r="AA42" s="15"/>
      <c r="AB42" s="15"/>
      <c r="AC42" s="16"/>
      <c r="AD42" s="64"/>
      <c r="AE42" s="65"/>
      <c r="AF42" s="65"/>
      <c r="AG42" s="105"/>
      <c r="AH42" s="214">
        <v>0</v>
      </c>
      <c r="AI42" s="17">
        <v>0</v>
      </c>
      <c r="AJ42" s="17" t="s">
        <v>112</v>
      </c>
      <c r="AK42" s="14">
        <v>0</v>
      </c>
      <c r="AL42" s="262" t="s">
        <v>236</v>
      </c>
    </row>
    <row r="43" spans="1:38" x14ac:dyDescent="0.25">
      <c r="A43" s="11">
        <v>39</v>
      </c>
      <c r="B43" s="417"/>
      <c r="C43" s="12" t="s">
        <v>244</v>
      </c>
      <c r="D43" s="131"/>
      <c r="E43" s="204" t="s">
        <v>246</v>
      </c>
      <c r="F43" s="383"/>
      <c r="G43" s="13"/>
      <c r="H43" s="13"/>
      <c r="I43" s="17"/>
      <c r="J43" s="39"/>
      <c r="K43" s="13"/>
      <c r="L43" s="13"/>
      <c r="M43" s="17"/>
      <c r="N43" s="39"/>
      <c r="O43" s="13"/>
      <c r="P43" s="13"/>
      <c r="Q43" s="17"/>
      <c r="R43" s="40"/>
      <c r="S43" s="15"/>
      <c r="T43" s="15"/>
      <c r="U43" s="41"/>
      <c r="V43" s="40"/>
      <c r="W43" s="15"/>
      <c r="X43" s="15"/>
      <c r="Y43" s="16"/>
      <c r="Z43" s="220"/>
      <c r="AA43" s="15"/>
      <c r="AB43" s="15"/>
      <c r="AC43" s="16"/>
      <c r="AD43" s="220">
        <v>0</v>
      </c>
      <c r="AE43" s="15">
        <v>1</v>
      </c>
      <c r="AF43" s="15" t="s">
        <v>32</v>
      </c>
      <c r="AG43" s="16">
        <v>2</v>
      </c>
      <c r="AH43" s="214"/>
      <c r="AI43" s="17"/>
      <c r="AJ43" s="17"/>
      <c r="AK43" s="14"/>
      <c r="AL43" s="262"/>
    </row>
    <row r="44" spans="1:38" ht="26.25" thickBot="1" x14ac:dyDescent="0.3">
      <c r="A44" s="11">
        <v>40</v>
      </c>
      <c r="B44" s="418"/>
      <c r="C44" s="77" t="s">
        <v>243</v>
      </c>
      <c r="D44" s="244"/>
      <c r="E44" s="209" t="s">
        <v>245</v>
      </c>
      <c r="F44" s="43"/>
      <c r="G44" s="66"/>
      <c r="H44" s="66"/>
      <c r="I44" s="68"/>
      <c r="J44" s="42"/>
      <c r="K44" s="66"/>
      <c r="L44" s="66"/>
      <c r="M44" s="68"/>
      <c r="N44" s="42"/>
      <c r="O44" s="66"/>
      <c r="P44" s="66"/>
      <c r="Q44" s="68"/>
      <c r="R44" s="42"/>
      <c r="S44" s="66"/>
      <c r="T44" s="66"/>
      <c r="U44" s="68"/>
      <c r="V44" s="58"/>
      <c r="W44" s="56"/>
      <c r="X44" s="56"/>
      <c r="Y44" s="57"/>
      <c r="Z44" s="43"/>
      <c r="AA44" s="66"/>
      <c r="AB44" s="66"/>
      <c r="AC44" s="67"/>
      <c r="AD44" s="43"/>
      <c r="AE44" s="66"/>
      <c r="AF44" s="66"/>
      <c r="AG44" s="67"/>
      <c r="AH44" s="217">
        <v>0</v>
      </c>
      <c r="AI44" s="68">
        <v>6</v>
      </c>
      <c r="AJ44" s="68" t="s">
        <v>32</v>
      </c>
      <c r="AK44" s="67">
        <v>13</v>
      </c>
      <c r="AL44" s="384" t="s">
        <v>247</v>
      </c>
    </row>
    <row r="45" spans="1:38" ht="27.95" customHeight="1" x14ac:dyDescent="0.25">
      <c r="A45" s="11">
        <f t="shared" si="0"/>
        <v>41</v>
      </c>
      <c r="B45" s="416" t="s">
        <v>113</v>
      </c>
      <c r="C45" s="69" t="s">
        <v>114</v>
      </c>
      <c r="D45" s="133"/>
      <c r="E45" s="210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27"/>
      <c r="S45" s="27"/>
      <c r="T45" s="27"/>
      <c r="U45" s="28"/>
      <c r="V45" s="37"/>
      <c r="W45" s="27"/>
      <c r="X45" s="27"/>
      <c r="Y45" s="38"/>
      <c r="Z45" s="27"/>
      <c r="AA45" s="27"/>
      <c r="AB45" s="27"/>
      <c r="AC45" s="28"/>
      <c r="AD45" s="37"/>
      <c r="AE45" s="27"/>
      <c r="AF45" s="27" t="s">
        <v>32</v>
      </c>
      <c r="AG45" s="38">
        <v>6</v>
      </c>
      <c r="AH45" s="33"/>
      <c r="AI45" s="34"/>
      <c r="AJ45" s="34"/>
      <c r="AK45" s="35"/>
      <c r="AL45" s="126"/>
    </row>
    <row r="46" spans="1:38" ht="27.95" customHeight="1" x14ac:dyDescent="0.25">
      <c r="A46" s="266">
        <f t="shared" si="0"/>
        <v>42</v>
      </c>
      <c r="B46" s="418"/>
      <c r="C46" s="20" t="s">
        <v>115</v>
      </c>
      <c r="D46" s="135"/>
      <c r="E46" s="211"/>
      <c r="F46" s="27"/>
      <c r="G46" s="27"/>
      <c r="H46" s="27"/>
      <c r="I46" s="38"/>
      <c r="J46" s="27"/>
      <c r="K46" s="27"/>
      <c r="L46" s="27"/>
      <c r="M46" s="28"/>
      <c r="N46" s="37"/>
      <c r="O46" s="27"/>
      <c r="P46" s="27"/>
      <c r="Q46" s="38"/>
      <c r="R46" s="63"/>
      <c r="S46" s="63"/>
      <c r="T46" s="63"/>
      <c r="U46" s="70"/>
      <c r="V46" s="37"/>
      <c r="W46" s="27"/>
      <c r="X46" s="27"/>
      <c r="Y46" s="38"/>
      <c r="Z46" s="27"/>
      <c r="AA46" s="27"/>
      <c r="AB46" s="27"/>
      <c r="AC46" s="28"/>
      <c r="AD46" s="42"/>
      <c r="AE46" s="43"/>
      <c r="AF46" s="43"/>
      <c r="AG46" s="218"/>
      <c r="AH46" s="221"/>
      <c r="AI46" s="59"/>
      <c r="AJ46" s="59" t="s">
        <v>32</v>
      </c>
      <c r="AK46" s="22">
        <v>6</v>
      </c>
      <c r="AL46" s="306"/>
    </row>
    <row r="47" spans="1:38" ht="14.1" customHeight="1" x14ac:dyDescent="0.25">
      <c r="A47" s="300">
        <f t="shared" si="0"/>
        <v>43</v>
      </c>
      <c r="B47" s="406" t="s">
        <v>116</v>
      </c>
      <c r="C47" s="71" t="s">
        <v>117</v>
      </c>
      <c r="D47" s="133">
        <v>22</v>
      </c>
      <c r="E47" s="204" t="s">
        <v>118</v>
      </c>
      <c r="F47" s="356"/>
      <c r="G47" s="29"/>
      <c r="H47" s="29"/>
      <c r="I47" s="44"/>
      <c r="J47" s="433" t="s">
        <v>119</v>
      </c>
      <c r="K47" s="434"/>
      <c r="L47" s="72" t="s">
        <v>32</v>
      </c>
      <c r="M47" s="73">
        <v>2</v>
      </c>
      <c r="N47" s="356"/>
      <c r="O47" s="29"/>
      <c r="P47" s="29"/>
      <c r="Q47" s="44"/>
      <c r="R47" s="25"/>
      <c r="S47" s="356"/>
      <c r="T47" s="356"/>
      <c r="U47" s="26"/>
      <c r="V47" s="219"/>
      <c r="W47" s="34"/>
      <c r="X47" s="34"/>
      <c r="Y47" s="74"/>
      <c r="Z47" s="25"/>
      <c r="AA47" s="29"/>
      <c r="AB47" s="29"/>
      <c r="AC47" s="30"/>
      <c r="AD47" s="356"/>
      <c r="AE47" s="29"/>
      <c r="AF47" s="29"/>
      <c r="AG47" s="44"/>
      <c r="AH47" s="355"/>
      <c r="AI47" s="44"/>
      <c r="AJ47" s="44"/>
      <c r="AK47" s="44"/>
      <c r="AL47" s="303"/>
    </row>
    <row r="48" spans="1:38" ht="14.1" customHeight="1" x14ac:dyDescent="0.25">
      <c r="A48" s="301">
        <f t="shared" si="0"/>
        <v>44</v>
      </c>
      <c r="B48" s="407"/>
      <c r="C48" s="12" t="s">
        <v>120</v>
      </c>
      <c r="D48" s="131"/>
      <c r="E48" s="204" t="s">
        <v>121</v>
      </c>
      <c r="F48" s="358"/>
      <c r="G48" s="13"/>
      <c r="H48" s="13"/>
      <c r="I48" s="17"/>
      <c r="J48" s="37"/>
      <c r="K48" s="27"/>
      <c r="L48" s="27"/>
      <c r="M48" s="38"/>
      <c r="N48" s="358"/>
      <c r="O48" s="13"/>
      <c r="P48" s="13"/>
      <c r="Q48" s="17"/>
      <c r="R48" s="435" t="s">
        <v>122</v>
      </c>
      <c r="S48" s="436"/>
      <c r="T48" s="75" t="s">
        <v>32</v>
      </c>
      <c r="U48" s="76">
        <v>4</v>
      </c>
      <c r="V48" s="220"/>
      <c r="W48" s="15"/>
      <c r="X48" s="15"/>
      <c r="Y48" s="41"/>
      <c r="Z48" s="37"/>
      <c r="AA48" s="27"/>
      <c r="AB48" s="27"/>
      <c r="AC48" s="38"/>
      <c r="AD48" s="358"/>
      <c r="AE48" s="13"/>
      <c r="AF48" s="13"/>
      <c r="AG48" s="17"/>
      <c r="AH48" s="357"/>
      <c r="AI48" s="17"/>
      <c r="AJ48" s="17"/>
      <c r="AK48" s="17"/>
      <c r="AL48" s="304"/>
    </row>
    <row r="49" spans="1:39" ht="14.1" customHeight="1" x14ac:dyDescent="0.25">
      <c r="A49" s="301">
        <f t="shared" si="0"/>
        <v>45</v>
      </c>
      <c r="B49" s="407"/>
      <c r="C49" s="12" t="s">
        <v>123</v>
      </c>
      <c r="D49" s="131">
        <v>28</v>
      </c>
      <c r="E49" s="204" t="s">
        <v>124</v>
      </c>
      <c r="F49" s="358"/>
      <c r="G49" s="13"/>
      <c r="H49" s="13"/>
      <c r="I49" s="17"/>
      <c r="J49" s="39"/>
      <c r="K49" s="13"/>
      <c r="L49" s="13"/>
      <c r="M49" s="14"/>
      <c r="N49" s="358"/>
      <c r="O49" s="13"/>
      <c r="P49" s="13"/>
      <c r="Q49" s="17"/>
      <c r="R49" s="357"/>
      <c r="S49" s="13"/>
      <c r="T49" s="13"/>
      <c r="U49" s="215"/>
      <c r="V49" s="220"/>
      <c r="W49" s="15"/>
      <c r="X49" s="15"/>
      <c r="Y49" s="41"/>
      <c r="Z49" s="435" t="s">
        <v>119</v>
      </c>
      <c r="AA49" s="437"/>
      <c r="AB49" s="75" t="s">
        <v>32</v>
      </c>
      <c r="AC49" s="76">
        <v>2</v>
      </c>
      <c r="AD49" s="358"/>
      <c r="AE49" s="13"/>
      <c r="AF49" s="13"/>
      <c r="AG49" s="17"/>
      <c r="AH49" s="357"/>
      <c r="AI49" s="17"/>
      <c r="AJ49" s="17"/>
      <c r="AK49" s="17"/>
      <c r="AL49" s="304"/>
    </row>
    <row r="50" spans="1:39" ht="14.1" customHeight="1" x14ac:dyDescent="0.25">
      <c r="A50" s="302">
        <f t="shared" si="0"/>
        <v>46</v>
      </c>
      <c r="B50" s="408"/>
      <c r="C50" s="77" t="s">
        <v>125</v>
      </c>
      <c r="D50" s="244">
        <v>25</v>
      </c>
      <c r="E50" s="209" t="s">
        <v>126</v>
      </c>
      <c r="F50" s="43"/>
      <c r="G50" s="66"/>
      <c r="H50" s="66"/>
      <c r="I50" s="68"/>
      <c r="J50" s="42"/>
      <c r="K50" s="66"/>
      <c r="L50" s="66"/>
      <c r="M50" s="67"/>
      <c r="N50" s="43"/>
      <c r="O50" s="66"/>
      <c r="P50" s="66"/>
      <c r="Q50" s="68"/>
      <c r="R50" s="216"/>
      <c r="S50" s="66"/>
      <c r="T50" s="66"/>
      <c r="U50" s="218"/>
      <c r="V50" s="55"/>
      <c r="W50" s="56"/>
      <c r="X50" s="56"/>
      <c r="Y50" s="78"/>
      <c r="Z50" s="422" t="s">
        <v>119</v>
      </c>
      <c r="AA50" s="423"/>
      <c r="AB50" s="79" t="s">
        <v>32</v>
      </c>
      <c r="AC50" s="80">
        <v>2</v>
      </c>
      <c r="AD50" s="43"/>
      <c r="AE50" s="66"/>
      <c r="AF50" s="66"/>
      <c r="AG50" s="68"/>
      <c r="AH50" s="216"/>
      <c r="AI50" s="68"/>
      <c r="AJ50" s="68"/>
      <c r="AK50" s="68"/>
      <c r="AL50" s="305"/>
    </row>
    <row r="51" spans="1:39" ht="14.1" customHeight="1" x14ac:dyDescent="0.2">
      <c r="A51" s="70"/>
      <c r="B51" s="245"/>
      <c r="C51" s="121"/>
      <c r="D51" s="137"/>
      <c r="E51" s="137"/>
      <c r="F51" s="263" t="s">
        <v>19</v>
      </c>
      <c r="G51" s="263" t="s">
        <v>20</v>
      </c>
      <c r="H51" s="263" t="s">
        <v>21</v>
      </c>
      <c r="I51" s="263" t="s">
        <v>22</v>
      </c>
      <c r="J51" s="263" t="s">
        <v>19</v>
      </c>
      <c r="K51" s="263" t="s">
        <v>20</v>
      </c>
      <c r="L51" s="263" t="s">
        <v>21</v>
      </c>
      <c r="M51" s="263" t="s">
        <v>22</v>
      </c>
      <c r="N51" s="263" t="s">
        <v>19</v>
      </c>
      <c r="O51" s="263" t="s">
        <v>20</v>
      </c>
      <c r="P51" s="263" t="s">
        <v>21</v>
      </c>
      <c r="Q51" s="263" t="s">
        <v>22</v>
      </c>
      <c r="R51" s="263" t="s">
        <v>19</v>
      </c>
      <c r="S51" s="263" t="s">
        <v>20</v>
      </c>
      <c r="T51" s="263" t="s">
        <v>21</v>
      </c>
      <c r="U51" s="263" t="s">
        <v>22</v>
      </c>
      <c r="V51" s="263" t="s">
        <v>19</v>
      </c>
      <c r="W51" s="263" t="s">
        <v>20</v>
      </c>
      <c r="X51" s="263" t="s">
        <v>21</v>
      </c>
      <c r="Y51" s="263" t="s">
        <v>22</v>
      </c>
      <c r="Z51" s="263" t="s">
        <v>19</v>
      </c>
      <c r="AA51" s="263" t="s">
        <v>20</v>
      </c>
      <c r="AB51" s="263" t="s">
        <v>21</v>
      </c>
      <c r="AC51" s="263" t="s">
        <v>22</v>
      </c>
      <c r="AD51" s="263" t="s">
        <v>19</v>
      </c>
      <c r="AE51" s="263" t="s">
        <v>20</v>
      </c>
      <c r="AF51" s="263" t="s">
        <v>21</v>
      </c>
      <c r="AG51" s="263" t="s">
        <v>22</v>
      </c>
      <c r="AH51" s="263" t="s">
        <v>19</v>
      </c>
      <c r="AI51" s="263" t="s">
        <v>20</v>
      </c>
      <c r="AJ51" s="263" t="s">
        <v>21</v>
      </c>
      <c r="AK51" s="263" t="s">
        <v>22</v>
      </c>
      <c r="AL51" s="81"/>
    </row>
    <row r="52" spans="1:39" ht="14.1" customHeight="1" x14ac:dyDescent="0.2">
      <c r="A52" s="70"/>
      <c r="B52" s="245"/>
      <c r="C52" s="121"/>
      <c r="D52" s="412" t="s">
        <v>127</v>
      </c>
      <c r="E52" s="413"/>
      <c r="F52" s="255">
        <f>SUM(F5:F50)</f>
        <v>10</v>
      </c>
      <c r="G52" s="256">
        <f t="shared" ref="G52:AK52" si="1">SUM(G5:G50)</f>
        <v>16</v>
      </c>
      <c r="H52" s="256"/>
      <c r="I52" s="264">
        <f t="shared" si="1"/>
        <v>28</v>
      </c>
      <c r="J52" s="255">
        <f t="shared" si="1"/>
        <v>9</v>
      </c>
      <c r="K52" s="256">
        <f t="shared" si="1"/>
        <v>17</v>
      </c>
      <c r="L52" s="256"/>
      <c r="M52" s="264">
        <f t="shared" si="1"/>
        <v>32</v>
      </c>
      <c r="N52" s="255">
        <f t="shared" si="1"/>
        <v>12</v>
      </c>
      <c r="O52" s="256">
        <f t="shared" si="1"/>
        <v>14</v>
      </c>
      <c r="P52" s="256"/>
      <c r="Q52" s="264">
        <f t="shared" si="1"/>
        <v>30</v>
      </c>
      <c r="R52" s="255">
        <f t="shared" si="1"/>
        <v>16</v>
      </c>
      <c r="S52" s="256">
        <f t="shared" si="1"/>
        <v>10</v>
      </c>
      <c r="T52" s="256"/>
      <c r="U52" s="264">
        <f t="shared" si="1"/>
        <v>30</v>
      </c>
      <c r="V52" s="255">
        <f t="shared" si="1"/>
        <v>14</v>
      </c>
      <c r="W52" s="256">
        <f t="shared" si="1"/>
        <v>12</v>
      </c>
      <c r="X52" s="256"/>
      <c r="Y52" s="264">
        <f t="shared" si="1"/>
        <v>29</v>
      </c>
      <c r="Z52" s="255">
        <f t="shared" si="1"/>
        <v>14</v>
      </c>
      <c r="AA52" s="256">
        <f t="shared" si="1"/>
        <v>12</v>
      </c>
      <c r="AB52" s="256"/>
      <c r="AC52" s="264">
        <f t="shared" si="1"/>
        <v>31</v>
      </c>
      <c r="AD52" s="255">
        <f t="shared" si="1"/>
        <v>12</v>
      </c>
      <c r="AE52" s="256">
        <f t="shared" si="1"/>
        <v>11</v>
      </c>
      <c r="AF52" s="256"/>
      <c r="AG52" s="264">
        <f t="shared" si="1"/>
        <v>33</v>
      </c>
      <c r="AH52" s="255">
        <f t="shared" si="1"/>
        <v>8</v>
      </c>
      <c r="AI52" s="256">
        <f t="shared" si="1"/>
        <v>6</v>
      </c>
      <c r="AJ52" s="256"/>
      <c r="AK52" s="264">
        <f t="shared" si="1"/>
        <v>27</v>
      </c>
      <c r="AL52" s="388" t="s">
        <v>128</v>
      </c>
      <c r="AM52" s="389"/>
    </row>
    <row r="53" spans="1:39" ht="14.1" customHeight="1" x14ac:dyDescent="0.2">
      <c r="A53" s="70"/>
      <c r="B53" s="245"/>
      <c r="C53" s="121"/>
      <c r="D53" s="390" t="s">
        <v>129</v>
      </c>
      <c r="E53" s="391"/>
      <c r="F53" s="257" t="s">
        <v>130</v>
      </c>
      <c r="G53" s="246" t="s">
        <v>130</v>
      </c>
      <c r="H53" s="246">
        <f>COUNTIF(H5:H50,"k")</f>
        <v>1</v>
      </c>
      <c r="I53" s="247" t="s">
        <v>130</v>
      </c>
      <c r="J53" s="257" t="s">
        <v>130</v>
      </c>
      <c r="K53" s="246" t="s">
        <v>130</v>
      </c>
      <c r="L53" s="246">
        <f>COUNTIF(L5:L50,"k")</f>
        <v>4</v>
      </c>
      <c r="M53" s="247" t="s">
        <v>130</v>
      </c>
      <c r="N53" s="257" t="s">
        <v>130</v>
      </c>
      <c r="O53" s="246" t="s">
        <v>130</v>
      </c>
      <c r="P53" s="246">
        <f>COUNTIF(P5:P50,"k")</f>
        <v>3</v>
      </c>
      <c r="Q53" s="247" t="s">
        <v>130</v>
      </c>
      <c r="R53" s="257" t="s">
        <v>130</v>
      </c>
      <c r="S53" s="246" t="s">
        <v>130</v>
      </c>
      <c r="T53" s="246">
        <f>COUNTIF(T5:T50,"k")</f>
        <v>4</v>
      </c>
      <c r="U53" s="247" t="s">
        <v>130</v>
      </c>
      <c r="V53" s="257" t="s">
        <v>130</v>
      </c>
      <c r="W53" s="246" t="s">
        <v>130</v>
      </c>
      <c r="X53" s="246">
        <f>COUNTIF(X5:X50,"k")</f>
        <v>2</v>
      </c>
      <c r="Y53" s="247" t="s">
        <v>130</v>
      </c>
      <c r="Z53" s="257" t="s">
        <v>130</v>
      </c>
      <c r="AA53" s="246" t="s">
        <v>130</v>
      </c>
      <c r="AB53" s="246">
        <f>COUNTIF(AB5:AB50,"k")</f>
        <v>2</v>
      </c>
      <c r="AC53" s="247" t="s">
        <v>130</v>
      </c>
      <c r="AD53" s="257" t="s">
        <v>130</v>
      </c>
      <c r="AE53" s="246" t="s">
        <v>130</v>
      </c>
      <c r="AF53" s="246">
        <f>COUNTIF(AF5:AF50,"k")</f>
        <v>2</v>
      </c>
      <c r="AG53" s="247" t="s">
        <v>130</v>
      </c>
      <c r="AH53" s="257" t="s">
        <v>130</v>
      </c>
      <c r="AI53" s="246" t="s">
        <v>130</v>
      </c>
      <c r="AJ53" s="246">
        <f>COUNTIF(AJ5:AJ50,"k")</f>
        <v>2</v>
      </c>
      <c r="AK53" s="247" t="s">
        <v>130</v>
      </c>
      <c r="AL53" s="307" t="s">
        <v>129</v>
      </c>
      <c r="AM53" s="258">
        <f>SUM(H53+L53+P53+T53+X53+AB53+AF53+AJ53)</f>
        <v>20</v>
      </c>
    </row>
    <row r="54" spans="1:39" ht="14.1" customHeight="1" x14ac:dyDescent="0.2">
      <c r="A54" s="70"/>
      <c r="B54" s="245"/>
      <c r="C54" s="121"/>
      <c r="D54" s="390" t="s">
        <v>131</v>
      </c>
      <c r="E54" s="391"/>
      <c r="F54" s="257" t="s">
        <v>130</v>
      </c>
      <c r="G54" s="246" t="s">
        <v>130</v>
      </c>
      <c r="H54" s="246">
        <f>COUNTIF(H5:H50,"é")</f>
        <v>4</v>
      </c>
      <c r="I54" s="247" t="s">
        <v>130</v>
      </c>
      <c r="J54" s="257" t="s">
        <v>130</v>
      </c>
      <c r="K54" s="246" t="s">
        <v>130</v>
      </c>
      <c r="L54" s="246">
        <f>COUNTIF(L5:L50,"é")</f>
        <v>2</v>
      </c>
      <c r="M54" s="247" t="s">
        <v>130</v>
      </c>
      <c r="N54" s="257" t="s">
        <v>130</v>
      </c>
      <c r="O54" s="246" t="s">
        <v>130</v>
      </c>
      <c r="P54" s="246">
        <f>COUNTIF(P5:P50,"é")</f>
        <v>2</v>
      </c>
      <c r="Q54" s="247" t="s">
        <v>130</v>
      </c>
      <c r="R54" s="257" t="s">
        <v>130</v>
      </c>
      <c r="S54" s="246" t="s">
        <v>130</v>
      </c>
      <c r="T54" s="246">
        <f>COUNTIF(T5:T50,"é")</f>
        <v>2</v>
      </c>
      <c r="U54" s="247" t="s">
        <v>130</v>
      </c>
      <c r="V54" s="257" t="s">
        <v>130</v>
      </c>
      <c r="W54" s="246" t="s">
        <v>130</v>
      </c>
      <c r="X54" s="246">
        <f>COUNTIF(X5:X50,"é")</f>
        <v>3</v>
      </c>
      <c r="Y54" s="247" t="s">
        <v>130</v>
      </c>
      <c r="Z54" s="257" t="s">
        <v>130</v>
      </c>
      <c r="AA54" s="246" t="s">
        <v>130</v>
      </c>
      <c r="AB54" s="246">
        <f>COUNTIF(AB5:AB50,"é")</f>
        <v>5</v>
      </c>
      <c r="AC54" s="247" t="s">
        <v>130</v>
      </c>
      <c r="AD54" s="257" t="s">
        <v>130</v>
      </c>
      <c r="AE54" s="246" t="s">
        <v>130</v>
      </c>
      <c r="AF54" s="246">
        <f>COUNTIF(AF5:AF50,"é")</f>
        <v>5</v>
      </c>
      <c r="AG54" s="247" t="s">
        <v>130</v>
      </c>
      <c r="AH54" s="257" t="s">
        <v>130</v>
      </c>
      <c r="AI54" s="246" t="s">
        <v>130</v>
      </c>
      <c r="AJ54" s="246">
        <f>COUNTIF(AJ5:AJ50,"é")</f>
        <v>2</v>
      </c>
      <c r="AK54" s="247" t="s">
        <v>130</v>
      </c>
      <c r="AL54" s="307" t="s">
        <v>131</v>
      </c>
      <c r="AM54" s="258">
        <f t="shared" ref="AM54:AM56" si="2">SUM(H54+L54+P54+T54+X54+AB54+AF54+AJ54)</f>
        <v>25</v>
      </c>
    </row>
    <row r="55" spans="1:39" ht="14.1" customHeight="1" x14ac:dyDescent="0.2">
      <c r="A55" s="70"/>
      <c r="B55" s="245"/>
      <c r="C55" s="121"/>
      <c r="D55" s="390" t="s">
        <v>132</v>
      </c>
      <c r="E55" s="391"/>
      <c r="F55" s="257" t="s">
        <v>130</v>
      </c>
      <c r="G55" s="246" t="s">
        <v>130</v>
      </c>
      <c r="H55" s="246">
        <f>COUNTIF(H5:H50,"s")</f>
        <v>0</v>
      </c>
      <c r="I55" s="247" t="s">
        <v>130</v>
      </c>
      <c r="J55" s="257" t="s">
        <v>130</v>
      </c>
      <c r="K55" s="246" t="s">
        <v>130</v>
      </c>
      <c r="L55" s="246">
        <f>COUNTIF(L5:L50,"s")</f>
        <v>0</v>
      </c>
      <c r="M55" s="247" t="s">
        <v>130</v>
      </c>
      <c r="N55" s="257" t="s">
        <v>130</v>
      </c>
      <c r="O55" s="246" t="s">
        <v>130</v>
      </c>
      <c r="P55" s="246">
        <f>COUNTIF(P5:P50,"s")</f>
        <v>0</v>
      </c>
      <c r="Q55" s="247" t="s">
        <v>130</v>
      </c>
      <c r="R55" s="257" t="s">
        <v>130</v>
      </c>
      <c r="S55" s="246" t="s">
        <v>130</v>
      </c>
      <c r="T55" s="246">
        <f>COUNTIF(T5:T50,"s")</f>
        <v>0</v>
      </c>
      <c r="U55" s="247" t="s">
        <v>130</v>
      </c>
      <c r="V55" s="257" t="s">
        <v>130</v>
      </c>
      <c r="W55" s="246" t="s">
        <v>130</v>
      </c>
      <c r="X55" s="246">
        <f>COUNTIF(X5:X50,"s")</f>
        <v>0</v>
      </c>
      <c r="Y55" s="247" t="s">
        <v>130</v>
      </c>
      <c r="Z55" s="257" t="s">
        <v>130</v>
      </c>
      <c r="AA55" s="246" t="s">
        <v>130</v>
      </c>
      <c r="AB55" s="246">
        <f>COUNTIF(AB5:AB50,"s")</f>
        <v>0</v>
      </c>
      <c r="AC55" s="247" t="s">
        <v>130</v>
      </c>
      <c r="AD55" s="257" t="s">
        <v>130</v>
      </c>
      <c r="AE55" s="246" t="s">
        <v>130</v>
      </c>
      <c r="AF55" s="246">
        <f>COUNTIF(AF5:AF50,"s")</f>
        <v>0</v>
      </c>
      <c r="AG55" s="247" t="s">
        <v>130</v>
      </c>
      <c r="AH55" s="257" t="s">
        <v>130</v>
      </c>
      <c r="AI55" s="246" t="s">
        <v>130</v>
      </c>
      <c r="AJ55" s="246">
        <f>COUNTIF(AJ5:AJ50,"s")</f>
        <v>1</v>
      </c>
      <c r="AK55" s="247" t="s">
        <v>130</v>
      </c>
      <c r="AL55" s="307" t="s">
        <v>132</v>
      </c>
      <c r="AM55" s="258">
        <f t="shared" si="2"/>
        <v>1</v>
      </c>
    </row>
    <row r="56" spans="1:39" ht="14.1" customHeight="1" x14ac:dyDescent="0.2">
      <c r="A56" s="70"/>
      <c r="B56" s="245"/>
      <c r="C56" s="121"/>
      <c r="D56" s="392" t="s">
        <v>133</v>
      </c>
      <c r="E56" s="393"/>
      <c r="F56" s="259" t="s">
        <v>130</v>
      </c>
      <c r="G56" s="248" t="s">
        <v>130</v>
      </c>
      <c r="H56" s="248">
        <f>SUM(H53:H55)</f>
        <v>5</v>
      </c>
      <c r="I56" s="249" t="s">
        <v>130</v>
      </c>
      <c r="J56" s="259" t="s">
        <v>130</v>
      </c>
      <c r="K56" s="248" t="s">
        <v>130</v>
      </c>
      <c r="L56" s="248">
        <f>SUM(L53:L55)</f>
        <v>6</v>
      </c>
      <c r="M56" s="249" t="s">
        <v>130</v>
      </c>
      <c r="N56" s="259" t="s">
        <v>130</v>
      </c>
      <c r="O56" s="248" t="s">
        <v>130</v>
      </c>
      <c r="P56" s="248">
        <f>SUM(P53:P55)</f>
        <v>5</v>
      </c>
      <c r="Q56" s="249" t="s">
        <v>130</v>
      </c>
      <c r="R56" s="259" t="s">
        <v>130</v>
      </c>
      <c r="S56" s="248" t="s">
        <v>130</v>
      </c>
      <c r="T56" s="248">
        <f>SUM(T53:T55)</f>
        <v>6</v>
      </c>
      <c r="U56" s="249" t="s">
        <v>130</v>
      </c>
      <c r="V56" s="259" t="s">
        <v>130</v>
      </c>
      <c r="W56" s="248" t="s">
        <v>130</v>
      </c>
      <c r="X56" s="248">
        <f>SUM(X53:X55)</f>
        <v>5</v>
      </c>
      <c r="Y56" s="249" t="s">
        <v>130</v>
      </c>
      <c r="Z56" s="259" t="s">
        <v>130</v>
      </c>
      <c r="AA56" s="248" t="s">
        <v>130</v>
      </c>
      <c r="AB56" s="248">
        <f>SUM(AB53:AB55)</f>
        <v>7</v>
      </c>
      <c r="AC56" s="249" t="s">
        <v>130</v>
      </c>
      <c r="AD56" s="259" t="s">
        <v>130</v>
      </c>
      <c r="AE56" s="248" t="s">
        <v>130</v>
      </c>
      <c r="AF56" s="248">
        <f>SUM(AF53:AF55)</f>
        <v>7</v>
      </c>
      <c r="AG56" s="249" t="s">
        <v>130</v>
      </c>
      <c r="AH56" s="259" t="s">
        <v>130</v>
      </c>
      <c r="AI56" s="248" t="s">
        <v>130</v>
      </c>
      <c r="AJ56" s="248">
        <f>SUM(AJ53:AJ55)</f>
        <v>5</v>
      </c>
      <c r="AK56" s="249" t="s">
        <v>130</v>
      </c>
      <c r="AL56" s="257" t="s">
        <v>134</v>
      </c>
      <c r="AM56" s="258">
        <f t="shared" si="2"/>
        <v>46</v>
      </c>
    </row>
    <row r="57" spans="1:39" ht="14.1" customHeight="1" x14ac:dyDescent="0.2">
      <c r="A57" s="70"/>
      <c r="B57" s="245"/>
      <c r="C57" s="121"/>
      <c r="D57" s="414" t="s">
        <v>135</v>
      </c>
      <c r="E57" s="415"/>
      <c r="F57" s="260">
        <f>SUM(F52,G52)</f>
        <v>26</v>
      </c>
      <c r="G57" s="261" t="s">
        <v>130</v>
      </c>
      <c r="H57" s="261" t="s">
        <v>130</v>
      </c>
      <c r="I57" s="265" t="s">
        <v>130</v>
      </c>
      <c r="J57" s="260">
        <f>SUM(J52,K52)</f>
        <v>26</v>
      </c>
      <c r="K57" s="261" t="s">
        <v>130</v>
      </c>
      <c r="L57" s="261" t="s">
        <v>130</v>
      </c>
      <c r="M57" s="265" t="s">
        <v>130</v>
      </c>
      <c r="N57" s="260">
        <f>SUM(N52,O52)</f>
        <v>26</v>
      </c>
      <c r="O57" s="261" t="s">
        <v>130</v>
      </c>
      <c r="P57" s="261" t="s">
        <v>130</v>
      </c>
      <c r="Q57" s="265" t="s">
        <v>130</v>
      </c>
      <c r="R57" s="260">
        <f>SUM(R52,S52)</f>
        <v>26</v>
      </c>
      <c r="S57" s="261" t="s">
        <v>130</v>
      </c>
      <c r="T57" s="261" t="s">
        <v>130</v>
      </c>
      <c r="U57" s="265" t="s">
        <v>130</v>
      </c>
      <c r="V57" s="260">
        <f>SUM(V52,W52)</f>
        <v>26</v>
      </c>
      <c r="W57" s="261" t="s">
        <v>130</v>
      </c>
      <c r="X57" s="261" t="s">
        <v>130</v>
      </c>
      <c r="Y57" s="265" t="s">
        <v>130</v>
      </c>
      <c r="Z57" s="260">
        <f>SUM(Z52,AA52)</f>
        <v>26</v>
      </c>
      <c r="AA57" s="261" t="s">
        <v>130</v>
      </c>
      <c r="AB57" s="261" t="s">
        <v>130</v>
      </c>
      <c r="AC57" s="265" t="s">
        <v>130</v>
      </c>
      <c r="AD57" s="260">
        <f>SUM(AD52,AE52)</f>
        <v>23</v>
      </c>
      <c r="AE57" s="261" t="s">
        <v>130</v>
      </c>
      <c r="AF57" s="261" t="s">
        <v>130</v>
      </c>
      <c r="AG57" s="265" t="s">
        <v>130</v>
      </c>
      <c r="AH57" s="260">
        <f>SUM(AH52,AI52)</f>
        <v>14</v>
      </c>
      <c r="AI57" s="261" t="s">
        <v>130</v>
      </c>
      <c r="AJ57" s="261" t="s">
        <v>130</v>
      </c>
      <c r="AK57" s="265" t="s">
        <v>130</v>
      </c>
      <c r="AL57" s="257" t="s">
        <v>135</v>
      </c>
      <c r="AM57" s="258">
        <f>SUM(F57+J57+N57+R57+V57+Z57+AD57+AH57)</f>
        <v>193</v>
      </c>
    </row>
    <row r="58" spans="1:39" ht="14.1" customHeight="1" thickBot="1" x14ac:dyDescent="0.25">
      <c r="A58" s="70"/>
      <c r="B58" s="245"/>
      <c r="C58" s="121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10"/>
      <c r="AI58" s="10"/>
      <c r="AJ58" s="70"/>
      <c r="AK58" s="70"/>
      <c r="AL58" s="307" t="s">
        <v>136</v>
      </c>
      <c r="AM58" s="258">
        <v>12</v>
      </c>
    </row>
    <row r="59" spans="1:39" ht="14.1" customHeight="1" thickBot="1" x14ac:dyDescent="0.3">
      <c r="A59" s="70"/>
      <c r="B59" s="245"/>
      <c r="C59" s="250" t="s">
        <v>137</v>
      </c>
      <c r="D59" s="10"/>
      <c r="E59" s="251"/>
      <c r="F59" s="409" t="s">
        <v>138</v>
      </c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1"/>
      <c r="AJ59" s="70"/>
      <c r="AK59" s="70"/>
      <c r="AL59" s="308" t="s">
        <v>139</v>
      </c>
      <c r="AM59" s="309">
        <f>SUM(I52+M52+Q52+U52+Y52+AC52+AG52+AK52)</f>
        <v>240</v>
      </c>
    </row>
    <row r="60" spans="1:39" ht="15.75" customHeight="1" x14ac:dyDescent="0.25">
      <c r="A60" s="70"/>
      <c r="B60" s="245"/>
      <c r="C60" s="252" t="s">
        <v>140</v>
      </c>
      <c r="D60" s="10"/>
      <c r="E60" s="251"/>
      <c r="F60" s="441" t="s">
        <v>255</v>
      </c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3"/>
      <c r="AJ60" s="70"/>
      <c r="AK60" s="70"/>
      <c r="AL60" s="81"/>
    </row>
    <row r="61" spans="1:39" ht="16.5" customHeight="1" x14ac:dyDescent="0.25">
      <c r="A61" s="70"/>
      <c r="B61" s="245"/>
      <c r="C61" s="252" t="s">
        <v>141</v>
      </c>
      <c r="D61" s="10"/>
      <c r="E61" s="251"/>
      <c r="F61" s="444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6"/>
      <c r="AJ61" s="70"/>
      <c r="AK61" s="70"/>
      <c r="AL61" s="81"/>
    </row>
    <row r="62" spans="1:39" ht="14.1" customHeight="1" x14ac:dyDescent="0.25">
      <c r="A62" s="70"/>
      <c r="B62" s="245"/>
      <c r="C62" s="252" t="s">
        <v>142</v>
      </c>
      <c r="D62" s="10"/>
      <c r="E62" s="251"/>
      <c r="F62" s="444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6"/>
      <c r="AJ62" s="70"/>
      <c r="AK62" s="70"/>
      <c r="AL62" s="81"/>
    </row>
    <row r="63" spans="1:39" ht="14.1" customHeight="1" x14ac:dyDescent="0.25">
      <c r="A63" s="70"/>
      <c r="B63" s="245"/>
      <c r="C63" s="253" t="s">
        <v>143</v>
      </c>
      <c r="D63" s="10"/>
      <c r="E63" s="251"/>
      <c r="F63" s="444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446"/>
      <c r="AJ63" s="70"/>
      <c r="AK63" s="70"/>
      <c r="AL63" s="81"/>
    </row>
    <row r="64" spans="1:39" ht="14.1" customHeight="1" x14ac:dyDescent="0.25">
      <c r="A64" s="70"/>
      <c r="B64" s="245"/>
      <c r="C64" s="253" t="s">
        <v>144</v>
      </c>
      <c r="D64" s="10"/>
      <c r="E64" s="251"/>
      <c r="F64" s="444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6"/>
      <c r="AJ64" s="70"/>
      <c r="AK64" s="70"/>
      <c r="AL64" s="81"/>
    </row>
    <row r="65" spans="1:38" ht="14.1" customHeight="1" x14ac:dyDescent="0.25">
      <c r="A65" s="70"/>
      <c r="B65" s="245"/>
      <c r="C65" s="253" t="s">
        <v>145</v>
      </c>
      <c r="D65" s="10"/>
      <c r="E65" s="251"/>
      <c r="F65" s="444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6"/>
      <c r="AJ65" s="70"/>
      <c r="AK65" s="70"/>
      <c r="AL65" s="81"/>
    </row>
    <row r="66" spans="1:38" ht="14.1" customHeight="1" x14ac:dyDescent="0.25">
      <c r="A66" s="70"/>
      <c r="B66" s="245"/>
      <c r="C66" s="253" t="s">
        <v>146</v>
      </c>
      <c r="D66" s="10"/>
      <c r="E66" s="251"/>
      <c r="F66" s="444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6"/>
      <c r="AJ66" s="70"/>
      <c r="AK66" s="70"/>
      <c r="AL66" s="81"/>
    </row>
    <row r="67" spans="1:38" ht="14.1" customHeight="1" x14ac:dyDescent="0.25">
      <c r="A67" s="70"/>
      <c r="B67" s="245"/>
      <c r="C67" s="253" t="s">
        <v>147</v>
      </c>
      <c r="D67" s="10"/>
      <c r="E67" s="251"/>
      <c r="F67" s="444"/>
      <c r="G67" s="445"/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  <c r="AC67" s="445"/>
      <c r="AD67" s="445"/>
      <c r="AE67" s="445"/>
      <c r="AF67" s="445"/>
      <c r="AG67" s="445"/>
      <c r="AH67" s="445"/>
      <c r="AI67" s="446"/>
      <c r="AJ67" s="70"/>
      <c r="AK67" s="70"/>
      <c r="AL67" s="81"/>
    </row>
    <row r="68" spans="1:38" ht="14.1" customHeight="1" thickBot="1" x14ac:dyDescent="0.3">
      <c r="A68" s="70"/>
      <c r="B68" s="245"/>
      <c r="C68" s="254" t="s">
        <v>148</v>
      </c>
      <c r="D68" s="10"/>
      <c r="E68" s="251"/>
      <c r="F68" s="444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445"/>
      <c r="AC68" s="445"/>
      <c r="AD68" s="445"/>
      <c r="AE68" s="445"/>
      <c r="AF68" s="445"/>
      <c r="AG68" s="445"/>
      <c r="AH68" s="445"/>
      <c r="AI68" s="446"/>
      <c r="AJ68" s="70"/>
      <c r="AK68" s="70"/>
      <c r="AL68" s="81"/>
    </row>
    <row r="69" spans="1:38" ht="14.1" customHeight="1" thickBot="1" x14ac:dyDescent="0.3">
      <c r="A69" s="70"/>
      <c r="B69" s="245"/>
      <c r="C69" s="121"/>
      <c r="D69" s="251"/>
      <c r="E69" s="251"/>
      <c r="F69" s="447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9"/>
      <c r="AJ69" s="70"/>
      <c r="AK69" s="70"/>
    </row>
    <row r="70" spans="1:38" ht="14.1" customHeight="1" thickBot="1" x14ac:dyDescent="0.3">
      <c r="A70" s="70"/>
      <c r="B70" s="83"/>
      <c r="C70" s="81"/>
      <c r="D70" s="82"/>
      <c r="E70" s="70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</row>
    <row r="71" spans="1:38" ht="14.1" customHeight="1" x14ac:dyDescent="0.25">
      <c r="A71" s="70"/>
      <c r="B71" s="83"/>
      <c r="C71" s="81"/>
      <c r="D71" s="82"/>
      <c r="E71" s="267" t="s">
        <v>149</v>
      </c>
      <c r="F71" s="419" t="s">
        <v>150</v>
      </c>
      <c r="G71" s="420"/>
      <c r="H71" s="420"/>
      <c r="I71" s="421"/>
      <c r="J71" s="268"/>
      <c r="K71" s="269">
        <v>0</v>
      </c>
      <c r="L71" s="270">
        <v>0</v>
      </c>
      <c r="M71" s="271"/>
      <c r="N71" s="272" t="s">
        <v>151</v>
      </c>
      <c r="O71" s="273"/>
      <c r="P71" s="273"/>
      <c r="Q71" s="273"/>
      <c r="R71" s="273"/>
      <c r="S71" s="273"/>
      <c r="T71" s="273"/>
      <c r="U71" s="273"/>
      <c r="V71" s="274"/>
      <c r="W71" s="268" t="s">
        <v>152</v>
      </c>
      <c r="X71" s="275" t="s">
        <v>153</v>
      </c>
      <c r="Y71" s="271" t="s">
        <v>154</v>
      </c>
      <c r="Z71" s="276">
        <v>1</v>
      </c>
      <c r="AA71" s="277">
        <v>2</v>
      </c>
      <c r="AB71" s="277">
        <v>3</v>
      </c>
      <c r="AC71" s="277"/>
      <c r="AD71" s="269"/>
      <c r="AE71" s="269"/>
      <c r="AF71" s="269"/>
      <c r="AG71" s="269"/>
      <c r="AH71" s="269"/>
      <c r="AI71" s="278"/>
      <c r="AJ71" s="269"/>
      <c r="AK71" s="279"/>
    </row>
    <row r="72" spans="1:38" ht="14.1" customHeight="1" x14ac:dyDescent="0.25">
      <c r="A72" s="70"/>
      <c r="B72" s="83"/>
      <c r="C72" s="81"/>
      <c r="D72" s="82"/>
      <c r="E72" s="280"/>
      <c r="F72" s="400" t="s">
        <v>155</v>
      </c>
      <c r="G72" s="401"/>
      <c r="H72" s="401"/>
      <c r="I72" s="402"/>
      <c r="J72" s="168"/>
      <c r="K72" s="169">
        <v>0</v>
      </c>
      <c r="L72" s="170">
        <v>2</v>
      </c>
      <c r="M72" s="171"/>
      <c r="N72" s="172" t="s">
        <v>156</v>
      </c>
      <c r="O72" s="214"/>
      <c r="P72" s="214"/>
      <c r="Q72" s="214"/>
      <c r="R72" s="214"/>
      <c r="S72" s="173"/>
      <c r="T72" s="173"/>
      <c r="U72" s="214"/>
      <c r="V72" s="174"/>
      <c r="W72" s="357" t="s">
        <v>157</v>
      </c>
      <c r="X72" s="214" t="s">
        <v>158</v>
      </c>
      <c r="Y72" s="171" t="s">
        <v>159</v>
      </c>
      <c r="Z72" s="190">
        <v>4</v>
      </c>
      <c r="AA72" s="191"/>
      <c r="AB72" s="191"/>
      <c r="AC72" s="191"/>
      <c r="AD72" s="186"/>
      <c r="AE72" s="186"/>
      <c r="AF72" s="186"/>
      <c r="AG72" s="186"/>
      <c r="AH72" s="186"/>
      <c r="AI72" s="169"/>
      <c r="AJ72" s="186"/>
      <c r="AK72" s="281"/>
    </row>
    <row r="73" spans="1:38" ht="14.1" customHeight="1" x14ac:dyDescent="0.25">
      <c r="A73" s="70"/>
      <c r="B73" s="196"/>
      <c r="C73" s="81"/>
      <c r="D73" s="82"/>
      <c r="E73" s="280"/>
      <c r="F73" s="400" t="s">
        <v>160</v>
      </c>
      <c r="G73" s="401"/>
      <c r="H73" s="401"/>
      <c r="I73" s="402"/>
      <c r="J73" s="168"/>
      <c r="K73" s="177">
        <v>2</v>
      </c>
      <c r="L73" s="170">
        <v>0</v>
      </c>
      <c r="M73" s="171"/>
      <c r="N73" s="172" t="s">
        <v>161</v>
      </c>
      <c r="O73" s="214"/>
      <c r="P73" s="214"/>
      <c r="Q73" s="173"/>
      <c r="R73" s="173"/>
      <c r="S73" s="173"/>
      <c r="T73" s="173"/>
      <c r="U73" s="173"/>
      <c r="V73" s="174"/>
      <c r="W73" s="357" t="s">
        <v>152</v>
      </c>
      <c r="X73" s="214" t="s">
        <v>162</v>
      </c>
      <c r="Y73" s="171" t="s">
        <v>163</v>
      </c>
      <c r="Z73" s="190">
        <v>5</v>
      </c>
      <c r="AA73" s="191">
        <v>6</v>
      </c>
      <c r="AB73" s="191">
        <v>7</v>
      </c>
      <c r="AC73" s="191">
        <v>8</v>
      </c>
      <c r="AD73" s="186">
        <v>9</v>
      </c>
      <c r="AE73" s="186"/>
      <c r="AF73" s="186"/>
      <c r="AG73" s="186"/>
      <c r="AH73" s="186"/>
      <c r="AI73" s="169"/>
      <c r="AJ73" s="186"/>
      <c r="AK73" s="281"/>
    </row>
    <row r="74" spans="1:38" ht="15" customHeight="1" x14ac:dyDescent="0.25">
      <c r="A74" s="152"/>
      <c r="B74" s="125"/>
      <c r="C74" s="125"/>
      <c r="D74" s="153"/>
      <c r="E74" s="282"/>
      <c r="F74" s="400" t="s">
        <v>164</v>
      </c>
      <c r="G74" s="401"/>
      <c r="H74" s="401"/>
      <c r="I74" s="402"/>
      <c r="J74" s="168"/>
      <c r="K74" s="177">
        <v>2</v>
      </c>
      <c r="L74" s="170">
        <v>1</v>
      </c>
      <c r="M74" s="171"/>
      <c r="N74" s="172" t="s">
        <v>165</v>
      </c>
      <c r="O74" s="177"/>
      <c r="P74" s="177"/>
      <c r="Q74" s="177"/>
      <c r="R74" s="177"/>
      <c r="S74" s="178"/>
      <c r="T74" s="214"/>
      <c r="U74" s="214"/>
      <c r="V74" s="174"/>
      <c r="W74" s="168" t="s">
        <v>152</v>
      </c>
      <c r="X74" s="176" t="s">
        <v>153</v>
      </c>
      <c r="Y74" s="171" t="s">
        <v>166</v>
      </c>
      <c r="Z74" s="190">
        <v>14</v>
      </c>
      <c r="AA74" s="191">
        <v>15</v>
      </c>
      <c r="AB74" s="191">
        <v>31</v>
      </c>
      <c r="AC74" s="191">
        <v>32</v>
      </c>
      <c r="AD74" s="186"/>
      <c r="AE74" s="186"/>
      <c r="AF74" s="186"/>
      <c r="AG74" s="186"/>
      <c r="AH74" s="186"/>
      <c r="AI74" s="169"/>
      <c r="AJ74" s="186"/>
      <c r="AK74" s="281"/>
    </row>
    <row r="75" spans="1:38" ht="15" customHeight="1" x14ac:dyDescent="0.25">
      <c r="A75" s="152"/>
      <c r="B75" s="125"/>
      <c r="C75" s="125"/>
      <c r="D75" s="197"/>
      <c r="E75" s="283"/>
      <c r="F75" s="400" t="s">
        <v>167</v>
      </c>
      <c r="G75" s="401"/>
      <c r="H75" s="401"/>
      <c r="I75" s="402"/>
      <c r="J75" s="168"/>
      <c r="K75" s="177">
        <v>2</v>
      </c>
      <c r="L75" s="170">
        <v>2</v>
      </c>
      <c r="M75" s="171"/>
      <c r="N75" s="179" t="s">
        <v>168</v>
      </c>
      <c r="O75" s="176"/>
      <c r="P75" s="180"/>
      <c r="Q75" s="178"/>
      <c r="R75" s="178"/>
      <c r="S75" s="178"/>
      <c r="T75" s="214"/>
      <c r="U75" s="214"/>
      <c r="V75" s="174"/>
      <c r="W75" s="168" t="s">
        <v>163</v>
      </c>
      <c r="X75" s="176" t="s">
        <v>153</v>
      </c>
      <c r="Y75" s="171" t="s">
        <v>169</v>
      </c>
      <c r="Z75" s="190">
        <v>16</v>
      </c>
      <c r="AA75" s="191">
        <v>36</v>
      </c>
      <c r="AB75" s="191"/>
      <c r="AC75" s="191"/>
      <c r="AD75" s="186"/>
      <c r="AE75" s="186"/>
      <c r="AF75" s="186"/>
      <c r="AG75" s="186"/>
      <c r="AH75" s="186"/>
      <c r="AI75" s="169"/>
      <c r="AJ75" s="186"/>
      <c r="AK75" s="281"/>
    </row>
    <row r="76" spans="1:38" ht="15" customHeight="1" x14ac:dyDescent="0.25">
      <c r="A76" s="152"/>
      <c r="B76" s="125"/>
      <c r="C76" s="125"/>
      <c r="D76" s="154"/>
      <c r="E76" s="284"/>
      <c r="F76" s="400" t="s">
        <v>170</v>
      </c>
      <c r="G76" s="401"/>
      <c r="H76" s="401"/>
      <c r="I76" s="402"/>
      <c r="J76" s="168"/>
      <c r="K76" s="173">
        <v>2</v>
      </c>
      <c r="L76" s="175">
        <v>3</v>
      </c>
      <c r="M76" s="171"/>
      <c r="N76" s="172" t="s">
        <v>171</v>
      </c>
      <c r="O76" s="214"/>
      <c r="P76" s="178"/>
      <c r="Q76" s="173"/>
      <c r="R76" s="173"/>
      <c r="S76" s="173"/>
      <c r="T76" s="173"/>
      <c r="U76" s="173"/>
      <c r="V76" s="174"/>
      <c r="W76" s="168" t="s">
        <v>166</v>
      </c>
      <c r="X76" s="176" t="s">
        <v>162</v>
      </c>
      <c r="Y76" s="171" t="s">
        <v>172</v>
      </c>
      <c r="Z76" s="190">
        <v>17</v>
      </c>
      <c r="AA76" s="191">
        <v>18</v>
      </c>
      <c r="AB76" s="191">
        <v>43</v>
      </c>
      <c r="AC76" s="191"/>
      <c r="AD76" s="186"/>
      <c r="AE76" s="186"/>
      <c r="AF76" s="186"/>
      <c r="AG76" s="186"/>
      <c r="AH76" s="186"/>
      <c r="AI76" s="169"/>
      <c r="AJ76" s="186"/>
      <c r="AK76" s="281"/>
      <c r="AL76" s="125"/>
    </row>
    <row r="77" spans="1:38" ht="15" customHeight="1" x14ac:dyDescent="0.25">
      <c r="A77" s="152"/>
      <c r="B77" s="125"/>
      <c r="C77" s="198"/>
      <c r="D77" s="199"/>
      <c r="E77" s="285"/>
      <c r="F77" s="400" t="s">
        <v>173</v>
      </c>
      <c r="G77" s="401"/>
      <c r="H77" s="401"/>
      <c r="I77" s="402"/>
      <c r="J77" s="168"/>
      <c r="K77" s="173">
        <v>2</v>
      </c>
      <c r="L77" s="175">
        <v>4</v>
      </c>
      <c r="M77" s="171"/>
      <c r="N77" s="179" t="s">
        <v>69</v>
      </c>
      <c r="O77" s="173"/>
      <c r="P77" s="173"/>
      <c r="Q77" s="181"/>
      <c r="R77" s="181"/>
      <c r="S77" s="181"/>
      <c r="T77" s="181"/>
      <c r="U77" s="181"/>
      <c r="V77" s="174"/>
      <c r="W77" s="168" t="s">
        <v>174</v>
      </c>
      <c r="X77" s="176" t="s">
        <v>157</v>
      </c>
      <c r="Y77" s="171" t="s">
        <v>175</v>
      </c>
      <c r="Z77" s="190">
        <v>19</v>
      </c>
      <c r="AA77" s="191">
        <v>20</v>
      </c>
      <c r="AB77" s="191"/>
      <c r="AC77" s="191"/>
      <c r="AD77" s="186"/>
      <c r="AE77" s="186"/>
      <c r="AF77" s="186"/>
      <c r="AG77" s="186"/>
      <c r="AH77" s="186"/>
      <c r="AI77" s="169"/>
      <c r="AJ77" s="186"/>
      <c r="AK77" s="281"/>
      <c r="AL77" s="125"/>
    </row>
    <row r="78" spans="1:38" ht="15" customHeight="1" x14ac:dyDescent="0.25">
      <c r="A78" s="152"/>
      <c r="B78" s="125"/>
      <c r="C78" s="199"/>
      <c r="D78" s="199"/>
      <c r="E78" s="285"/>
      <c r="F78" s="400" t="s">
        <v>176</v>
      </c>
      <c r="G78" s="401"/>
      <c r="H78" s="401"/>
      <c r="I78" s="402"/>
      <c r="J78" s="168"/>
      <c r="K78" s="173">
        <v>2</v>
      </c>
      <c r="L78" s="170">
        <v>5</v>
      </c>
      <c r="M78" s="171"/>
      <c r="N78" s="179" t="s">
        <v>177</v>
      </c>
      <c r="O78" s="181"/>
      <c r="P78" s="181"/>
      <c r="Q78" s="182"/>
      <c r="R78" s="182"/>
      <c r="S78" s="183"/>
      <c r="T78" s="183"/>
      <c r="U78" s="183"/>
      <c r="V78" s="174"/>
      <c r="W78" s="357" t="s">
        <v>162</v>
      </c>
      <c r="X78" s="214" t="s">
        <v>178</v>
      </c>
      <c r="Y78" s="171" t="s">
        <v>153</v>
      </c>
      <c r="Z78" s="190">
        <v>21</v>
      </c>
      <c r="AA78" s="191">
        <v>46</v>
      </c>
      <c r="AB78" s="191"/>
      <c r="AC78" s="191"/>
      <c r="AD78" s="186"/>
      <c r="AE78" s="186"/>
      <c r="AF78" s="186"/>
      <c r="AG78" s="186"/>
      <c r="AH78" s="186"/>
      <c r="AI78" s="169"/>
      <c r="AJ78" s="186"/>
      <c r="AK78" s="281"/>
      <c r="AL78" s="125"/>
    </row>
    <row r="79" spans="1:38" ht="15" customHeight="1" x14ac:dyDescent="0.25">
      <c r="A79" s="152"/>
      <c r="B79" s="200"/>
      <c r="C79" s="198"/>
      <c r="D79" s="199"/>
      <c r="E79" s="285"/>
      <c r="F79" s="400" t="s">
        <v>179</v>
      </c>
      <c r="G79" s="401"/>
      <c r="H79" s="401"/>
      <c r="I79" s="402"/>
      <c r="J79" s="168"/>
      <c r="K79" s="173">
        <v>2</v>
      </c>
      <c r="L79" s="170">
        <v>6</v>
      </c>
      <c r="M79" s="171"/>
      <c r="N79" s="172" t="s">
        <v>180</v>
      </c>
      <c r="O79" s="182"/>
      <c r="P79" s="182"/>
      <c r="Q79" s="184"/>
      <c r="R79" s="180"/>
      <c r="S79" s="185"/>
      <c r="T79" s="185"/>
      <c r="U79" s="185"/>
      <c r="V79" s="174"/>
      <c r="W79" s="168" t="s">
        <v>166</v>
      </c>
      <c r="X79" s="176" t="s">
        <v>154</v>
      </c>
      <c r="Y79" s="171" t="s">
        <v>181</v>
      </c>
      <c r="Z79" s="190">
        <v>22</v>
      </c>
      <c r="AA79" s="191">
        <v>23</v>
      </c>
      <c r="AB79" s="191">
        <v>24</v>
      </c>
      <c r="AC79" s="191"/>
      <c r="AD79" s="186"/>
      <c r="AE79" s="186"/>
      <c r="AF79" s="186"/>
      <c r="AG79" s="186"/>
      <c r="AH79" s="186"/>
      <c r="AI79" s="169"/>
      <c r="AJ79" s="186"/>
      <c r="AK79" s="281"/>
      <c r="AL79" s="125"/>
    </row>
    <row r="80" spans="1:38" ht="15" customHeight="1" x14ac:dyDescent="0.25">
      <c r="A80" s="152"/>
      <c r="B80" s="125"/>
      <c r="C80" s="198"/>
      <c r="D80" s="199"/>
      <c r="E80" s="285"/>
      <c r="F80" s="400" t="s">
        <v>182</v>
      </c>
      <c r="G80" s="401"/>
      <c r="H80" s="401"/>
      <c r="I80" s="402"/>
      <c r="J80" s="168"/>
      <c r="K80" s="177">
        <v>2</v>
      </c>
      <c r="L80" s="170">
        <v>7</v>
      </c>
      <c r="M80" s="171"/>
      <c r="N80" s="172" t="s">
        <v>183</v>
      </c>
      <c r="O80" s="184"/>
      <c r="P80" s="184"/>
      <c r="Q80" s="184"/>
      <c r="R80" s="184"/>
      <c r="S80" s="185"/>
      <c r="T80" s="185"/>
      <c r="U80" s="185"/>
      <c r="V80" s="174"/>
      <c r="W80" s="168" t="s">
        <v>184</v>
      </c>
      <c r="X80" s="176" t="s">
        <v>172</v>
      </c>
      <c r="Y80" s="171" t="s">
        <v>175</v>
      </c>
      <c r="Z80" s="190">
        <v>25</v>
      </c>
      <c r="AA80" s="191">
        <v>26</v>
      </c>
      <c r="AB80" s="191"/>
      <c r="AC80" s="191"/>
      <c r="AD80" s="186"/>
      <c r="AE80" s="186"/>
      <c r="AF80" s="186"/>
      <c r="AG80" s="186"/>
      <c r="AH80" s="186"/>
      <c r="AI80" s="169"/>
      <c r="AJ80" s="186"/>
      <c r="AK80" s="281"/>
      <c r="AL80" s="125"/>
    </row>
    <row r="81" spans="1:38" ht="15" customHeight="1" x14ac:dyDescent="0.25">
      <c r="A81" s="152"/>
      <c r="B81" s="125"/>
      <c r="C81" s="92"/>
      <c r="D81" s="147"/>
      <c r="E81" s="286"/>
      <c r="F81" s="400" t="s">
        <v>185</v>
      </c>
      <c r="G81" s="401"/>
      <c r="H81" s="401"/>
      <c r="I81" s="402"/>
      <c r="J81" s="168"/>
      <c r="K81" s="173">
        <v>2</v>
      </c>
      <c r="L81" s="175">
        <v>8</v>
      </c>
      <c r="M81" s="171"/>
      <c r="N81" s="172" t="s">
        <v>186</v>
      </c>
      <c r="O81" s="184"/>
      <c r="P81" s="184"/>
      <c r="Q81" s="180"/>
      <c r="R81" s="180"/>
      <c r="S81" s="180"/>
      <c r="T81" s="176"/>
      <c r="U81" s="176"/>
      <c r="V81" s="174"/>
      <c r="W81" s="168" t="s">
        <v>154</v>
      </c>
      <c r="X81" s="176" t="s">
        <v>153</v>
      </c>
      <c r="Y81" s="171" t="s">
        <v>187</v>
      </c>
      <c r="Z81" s="190">
        <v>27</v>
      </c>
      <c r="AA81" s="191">
        <v>28</v>
      </c>
      <c r="AB81" s="191">
        <v>29</v>
      </c>
      <c r="AC81" s="191">
        <v>30</v>
      </c>
      <c r="AD81" s="186">
        <v>33</v>
      </c>
      <c r="AE81" s="186">
        <v>34</v>
      </c>
      <c r="AF81" s="186">
        <v>35</v>
      </c>
      <c r="AG81" s="186">
        <v>37</v>
      </c>
      <c r="AH81" s="186">
        <v>45</v>
      </c>
      <c r="AI81" s="169"/>
      <c r="AJ81" s="186"/>
      <c r="AK81" s="281"/>
      <c r="AL81" s="125"/>
    </row>
    <row r="82" spans="1:38" ht="15" customHeight="1" x14ac:dyDescent="0.25">
      <c r="A82" s="152"/>
      <c r="B82" s="125"/>
      <c r="C82" s="125"/>
      <c r="D82" s="201"/>
      <c r="E82" s="287"/>
      <c r="F82" s="400" t="s">
        <v>188</v>
      </c>
      <c r="G82" s="401"/>
      <c r="H82" s="401"/>
      <c r="I82" s="402"/>
      <c r="J82" s="168"/>
      <c r="K82" s="186">
        <v>2</v>
      </c>
      <c r="L82" s="175">
        <v>9</v>
      </c>
      <c r="M82" s="171"/>
      <c r="N82" s="179" t="s">
        <v>189</v>
      </c>
      <c r="O82" s="176"/>
      <c r="P82" s="176"/>
      <c r="Q82" s="176"/>
      <c r="R82" s="176"/>
      <c r="S82" s="176"/>
      <c r="T82" s="176"/>
      <c r="U82" s="176"/>
      <c r="V82" s="171"/>
      <c r="W82" s="168" t="s">
        <v>184</v>
      </c>
      <c r="X82" s="176" t="s">
        <v>172</v>
      </c>
      <c r="Y82" s="171" t="s">
        <v>187</v>
      </c>
      <c r="Z82" s="190"/>
      <c r="AA82" s="191"/>
      <c r="AB82" s="191"/>
      <c r="AC82" s="191"/>
      <c r="AD82" s="186"/>
      <c r="AE82" s="186"/>
      <c r="AF82" s="186"/>
      <c r="AG82" s="186"/>
      <c r="AH82" s="186"/>
      <c r="AI82" s="169"/>
      <c r="AJ82" s="186"/>
      <c r="AK82" s="281"/>
      <c r="AL82" s="125"/>
    </row>
    <row r="83" spans="1:38" ht="15" customHeight="1" x14ac:dyDescent="0.25">
      <c r="A83" s="152"/>
      <c r="B83" s="125"/>
      <c r="C83" s="125"/>
      <c r="D83" s="201"/>
      <c r="E83" s="287"/>
      <c r="F83" s="400" t="s">
        <v>190</v>
      </c>
      <c r="G83" s="401"/>
      <c r="H83" s="401"/>
      <c r="I83" s="402"/>
      <c r="J83" s="168"/>
      <c r="K83" s="173">
        <v>4</v>
      </c>
      <c r="L83" s="175">
        <v>0</v>
      </c>
      <c r="M83" s="171"/>
      <c r="N83" s="187" t="s">
        <v>191</v>
      </c>
      <c r="O83" s="173"/>
      <c r="P83" s="173"/>
      <c r="Q83" s="173"/>
      <c r="R83" s="173"/>
      <c r="S83" s="173"/>
      <c r="T83" s="173"/>
      <c r="U83" s="176"/>
      <c r="V83" s="174"/>
      <c r="W83" s="168" t="s">
        <v>166</v>
      </c>
      <c r="X83" s="176" t="s">
        <v>153</v>
      </c>
      <c r="Y83" s="171" t="s">
        <v>175</v>
      </c>
      <c r="Z83" s="190">
        <v>10</v>
      </c>
      <c r="AA83" s="191">
        <v>13</v>
      </c>
      <c r="AB83" s="191"/>
      <c r="AC83" s="191"/>
      <c r="AD83" s="186"/>
      <c r="AE83" s="186"/>
      <c r="AF83" s="186"/>
      <c r="AG83" s="186"/>
      <c r="AH83" s="186"/>
      <c r="AI83" s="169"/>
      <c r="AJ83" s="186"/>
      <c r="AK83" s="281"/>
      <c r="AL83" s="125"/>
    </row>
    <row r="84" spans="1:38" ht="15" customHeight="1" x14ac:dyDescent="0.25">
      <c r="A84" s="152"/>
      <c r="B84" s="125"/>
      <c r="C84" s="125"/>
      <c r="D84" s="201"/>
      <c r="E84" s="287"/>
      <c r="F84" s="400" t="s">
        <v>192</v>
      </c>
      <c r="G84" s="401"/>
      <c r="H84" s="401"/>
      <c r="I84" s="402"/>
      <c r="J84" s="168"/>
      <c r="K84" s="169">
        <v>4</v>
      </c>
      <c r="L84" s="170">
        <v>1</v>
      </c>
      <c r="M84" s="171"/>
      <c r="N84" s="172" t="s">
        <v>193</v>
      </c>
      <c r="O84" s="214"/>
      <c r="P84" s="214"/>
      <c r="Q84" s="214"/>
      <c r="R84" s="178"/>
      <c r="S84" s="178"/>
      <c r="T84" s="178"/>
      <c r="U84" s="177"/>
      <c r="V84" s="174"/>
      <c r="W84" s="357" t="s">
        <v>152</v>
      </c>
      <c r="X84" s="214" t="s">
        <v>194</v>
      </c>
      <c r="Y84" s="215" t="s">
        <v>152</v>
      </c>
      <c r="Z84" s="190">
        <v>11</v>
      </c>
      <c r="AA84" s="191"/>
      <c r="AB84" s="191"/>
      <c r="AC84" s="191"/>
      <c r="AD84" s="186"/>
      <c r="AE84" s="186"/>
      <c r="AF84" s="186"/>
      <c r="AG84" s="186"/>
      <c r="AH84" s="186"/>
      <c r="AI84" s="169"/>
      <c r="AJ84" s="186"/>
      <c r="AK84" s="281"/>
      <c r="AL84" s="125"/>
    </row>
    <row r="85" spans="1:38" ht="15" customHeight="1" x14ac:dyDescent="0.25">
      <c r="A85" s="152"/>
      <c r="B85" s="125"/>
      <c r="C85" s="125"/>
      <c r="D85" s="201"/>
      <c r="E85" s="287"/>
      <c r="F85" s="400" t="s">
        <v>195</v>
      </c>
      <c r="G85" s="401"/>
      <c r="H85" s="401"/>
      <c r="I85" s="402"/>
      <c r="J85" s="168"/>
      <c r="K85" s="169">
        <v>4</v>
      </c>
      <c r="L85" s="170">
        <v>2</v>
      </c>
      <c r="M85" s="171"/>
      <c r="N85" s="172" t="s">
        <v>196</v>
      </c>
      <c r="O85" s="214"/>
      <c r="P85" s="214"/>
      <c r="Q85" s="214"/>
      <c r="R85" s="214"/>
      <c r="S85" s="214"/>
      <c r="T85" s="177"/>
      <c r="U85" s="176"/>
      <c r="V85" s="174"/>
      <c r="W85" s="168" t="s">
        <v>152</v>
      </c>
      <c r="X85" s="176" t="s">
        <v>162</v>
      </c>
      <c r="Y85" s="171" t="s">
        <v>158</v>
      </c>
      <c r="Z85" s="190">
        <v>12</v>
      </c>
      <c r="AA85" s="191"/>
      <c r="AB85" s="191"/>
      <c r="AC85" s="191"/>
      <c r="AD85" s="186"/>
      <c r="AE85" s="186"/>
      <c r="AF85" s="186"/>
      <c r="AG85" s="186"/>
      <c r="AH85" s="186"/>
      <c r="AI85" s="169"/>
      <c r="AJ85" s="186"/>
      <c r="AK85" s="281"/>
      <c r="AL85" s="125"/>
    </row>
    <row r="86" spans="1:38" ht="15.75" customHeight="1" x14ac:dyDescent="0.25">
      <c r="A86" s="152"/>
      <c r="B86" s="125"/>
      <c r="C86" s="125"/>
      <c r="D86" s="201"/>
      <c r="E86" s="288"/>
      <c r="F86" s="403" t="s">
        <v>197</v>
      </c>
      <c r="G86" s="404"/>
      <c r="H86" s="404"/>
      <c r="I86" s="405"/>
      <c r="J86" s="289"/>
      <c r="K86" s="290">
        <v>4</v>
      </c>
      <c r="L86" s="291">
        <v>3</v>
      </c>
      <c r="M86" s="292"/>
      <c r="N86" s="293" t="s">
        <v>198</v>
      </c>
      <c r="O86" s="290"/>
      <c r="P86" s="290"/>
      <c r="Q86" s="290"/>
      <c r="R86" s="290"/>
      <c r="S86" s="290"/>
      <c r="T86" s="290"/>
      <c r="U86" s="294"/>
      <c r="V86" s="292"/>
      <c r="W86" s="289" t="s">
        <v>199</v>
      </c>
      <c r="X86" s="294" t="s">
        <v>178</v>
      </c>
      <c r="Y86" s="292" t="s">
        <v>152</v>
      </c>
      <c r="Z86" s="295"/>
      <c r="AA86" s="296"/>
      <c r="AB86" s="297"/>
      <c r="AC86" s="297"/>
      <c r="AD86" s="297"/>
      <c r="AE86" s="297"/>
      <c r="AF86" s="297"/>
      <c r="AG86" s="298"/>
      <c r="AH86" s="298"/>
      <c r="AI86" s="298"/>
      <c r="AJ86" s="298"/>
      <c r="AK86" s="299"/>
      <c r="AL86" s="125"/>
    </row>
    <row r="87" spans="1:38" x14ac:dyDescent="0.25">
      <c r="A87" s="152"/>
      <c r="B87" s="125"/>
      <c r="C87" s="125"/>
      <c r="D87" s="201"/>
      <c r="E87" s="146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25"/>
      <c r="S87" s="146"/>
      <c r="T87" s="146"/>
      <c r="U87" s="152"/>
      <c r="V87" s="202"/>
      <c r="W87" s="202"/>
      <c r="X87" s="202"/>
      <c r="Y87" s="20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25"/>
    </row>
    <row r="88" spans="1:38" x14ac:dyDescent="0.25">
      <c r="A88" s="152"/>
      <c r="B88" s="125"/>
      <c r="C88" s="125"/>
      <c r="D88" s="201"/>
      <c r="E88" s="146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25"/>
      <c r="S88" s="146"/>
      <c r="T88" s="146"/>
      <c r="U88" s="152"/>
      <c r="V88" s="202"/>
      <c r="W88" s="202"/>
      <c r="X88" s="202"/>
      <c r="Y88" s="20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25"/>
    </row>
    <row r="89" spans="1:38" x14ac:dyDescent="0.25">
      <c r="A89" s="152"/>
      <c r="B89" s="125"/>
      <c r="C89" s="125"/>
      <c r="D89" s="201"/>
      <c r="E89" s="146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202"/>
      <c r="W89" s="202"/>
      <c r="X89" s="202"/>
      <c r="Y89" s="20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25"/>
    </row>
    <row r="90" spans="1:38" x14ac:dyDescent="0.25">
      <c r="A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</row>
    <row r="91" spans="1:38" x14ac:dyDescent="0.25">
      <c r="A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</row>
    <row r="92" spans="1:38" x14ac:dyDescent="0.25">
      <c r="A92" s="145"/>
      <c r="E92" s="89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</row>
    <row r="93" spans="1:38" x14ac:dyDescent="0.25">
      <c r="A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</row>
    <row r="94" spans="1:38" x14ac:dyDescent="0.25">
      <c r="A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</row>
    <row r="95" spans="1:38" x14ac:dyDescent="0.25">
      <c r="A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</row>
    <row r="96" spans="1:38" x14ac:dyDescent="0.25">
      <c r="A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</row>
    <row r="97" spans="1:37" x14ac:dyDescent="0.25">
      <c r="A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</row>
    <row r="98" spans="1:37" x14ac:dyDescent="0.25">
      <c r="A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</row>
    <row r="99" spans="1:37" x14ac:dyDescent="0.25">
      <c r="A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</row>
    <row r="100" spans="1:37" x14ac:dyDescent="0.25">
      <c r="A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</row>
    <row r="101" spans="1:37" x14ac:dyDescent="0.25">
      <c r="A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</row>
    <row r="102" spans="1:37" x14ac:dyDescent="0.25">
      <c r="A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</row>
    <row r="103" spans="1:37" x14ac:dyDescent="0.25">
      <c r="A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</row>
    <row r="104" spans="1:37" x14ac:dyDescent="0.25">
      <c r="A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</row>
    <row r="105" spans="1:37" x14ac:dyDescent="0.25">
      <c r="A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</row>
    <row r="106" spans="1:37" x14ac:dyDescent="0.25">
      <c r="A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</row>
    <row r="107" spans="1:37" x14ac:dyDescent="0.25">
      <c r="A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</row>
    <row r="108" spans="1:37" x14ac:dyDescent="0.25">
      <c r="A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</row>
    <row r="109" spans="1:37" x14ac:dyDescent="0.25">
      <c r="A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</row>
    <row r="110" spans="1:37" x14ac:dyDescent="0.25">
      <c r="A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</row>
    <row r="111" spans="1:37" x14ac:dyDescent="0.25">
      <c r="A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</row>
    <row r="112" spans="1:37" x14ac:dyDescent="0.25">
      <c r="A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</row>
    <row r="113" spans="1:37" x14ac:dyDescent="0.25">
      <c r="A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</row>
  </sheetData>
  <mergeCells count="49">
    <mergeCell ref="B5:B13"/>
    <mergeCell ref="B14:B17"/>
    <mergeCell ref="Z50:AA50"/>
    <mergeCell ref="AH3:AK3"/>
    <mergeCell ref="F3:I3"/>
    <mergeCell ref="J3:M3"/>
    <mergeCell ref="N3:Q3"/>
    <mergeCell ref="R3:U3"/>
    <mergeCell ref="V3:Y3"/>
    <mergeCell ref="Z3:AC3"/>
    <mergeCell ref="AD3:AG3"/>
    <mergeCell ref="D3:D4"/>
    <mergeCell ref="J47:K47"/>
    <mergeCell ref="R48:S48"/>
    <mergeCell ref="Z49:AA49"/>
    <mergeCell ref="B18:B34"/>
    <mergeCell ref="B35:B44"/>
    <mergeCell ref="B45:B46"/>
    <mergeCell ref="F71:I71"/>
    <mergeCell ref="F72:I72"/>
    <mergeCell ref="F73:I73"/>
    <mergeCell ref="F60:AI69"/>
    <mergeCell ref="F74:I74"/>
    <mergeCell ref="B47:B50"/>
    <mergeCell ref="F75:I75"/>
    <mergeCell ref="F76:I76"/>
    <mergeCell ref="F77:I77"/>
    <mergeCell ref="F59:AI59"/>
    <mergeCell ref="D52:E52"/>
    <mergeCell ref="D57:E57"/>
    <mergeCell ref="F78:I78"/>
    <mergeCell ref="F79:I79"/>
    <mergeCell ref="F85:I85"/>
    <mergeCell ref="F86:I86"/>
    <mergeCell ref="F80:I80"/>
    <mergeCell ref="F81:I81"/>
    <mergeCell ref="F82:I82"/>
    <mergeCell ref="F83:I83"/>
    <mergeCell ref="F84:I84"/>
    <mergeCell ref="A3:A4"/>
    <mergeCell ref="B3:B4"/>
    <mergeCell ref="C3:C4"/>
    <mergeCell ref="E3:E4"/>
    <mergeCell ref="AL3:AL4"/>
    <mergeCell ref="AL52:AM52"/>
    <mergeCell ref="D53:E53"/>
    <mergeCell ref="D54:E54"/>
    <mergeCell ref="D55:E55"/>
    <mergeCell ref="D56:E56"/>
  </mergeCells>
  <phoneticPr fontId="2" type="noConversion"/>
  <pageMargins left="0.19685039370078741" right="0.19685039370078741" top="0.19685039370078741" bottom="0.19685039370078741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9"/>
  <sheetViews>
    <sheetView showGridLines="0" zoomScale="80" zoomScaleNormal="80" workbookViewId="0">
      <selection activeCell="AN20" sqref="AN20"/>
    </sheetView>
  </sheetViews>
  <sheetFormatPr defaultColWidth="9.140625" defaultRowHeight="12.75" x14ac:dyDescent="0.25"/>
  <cols>
    <col min="1" max="1" width="2.85546875" style="145" customWidth="1"/>
    <col min="2" max="2" width="9.7109375" style="10" customWidth="1"/>
    <col min="3" max="3" width="37.140625" style="10" customWidth="1"/>
    <col min="4" max="4" width="3.5703125" style="89" customWidth="1"/>
    <col min="5" max="5" width="18.85546875" style="90" customWidth="1"/>
    <col min="6" max="21" width="2.7109375" style="145" customWidth="1"/>
    <col min="22" max="25" width="2.7109375" style="91" customWidth="1"/>
    <col min="26" max="37" width="2.7109375" style="145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3"/>
      <c r="B1" s="224"/>
      <c r="C1" s="234" t="s">
        <v>0</v>
      </c>
      <c r="D1" s="237" t="s">
        <v>1</v>
      </c>
      <c r="E1" s="226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38" t="s">
        <v>2</v>
      </c>
      <c r="S1" s="223"/>
      <c r="T1" s="223"/>
      <c r="U1" s="223"/>
      <c r="V1" s="227"/>
      <c r="W1" s="227"/>
      <c r="X1" s="228"/>
      <c r="Y1" s="227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5" t="s">
        <v>3</v>
      </c>
    </row>
    <row r="2" spans="1:38" s="9" customFormat="1" ht="20.25" x14ac:dyDescent="0.25">
      <c r="A2" s="229"/>
      <c r="B2" s="230"/>
      <c r="C2" s="225" t="s">
        <v>200</v>
      </c>
      <c r="D2" s="231"/>
      <c r="E2" s="23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3"/>
      <c r="W2" s="233"/>
      <c r="X2" s="233"/>
      <c r="Y2" s="233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34"/>
    </row>
    <row r="3" spans="1:38" ht="14.1" customHeight="1" x14ac:dyDescent="0.25">
      <c r="A3" s="394" t="s">
        <v>5</v>
      </c>
      <c r="B3" s="396" t="s">
        <v>6</v>
      </c>
      <c r="C3" s="396" t="s">
        <v>7</v>
      </c>
      <c r="D3" s="396" t="s">
        <v>8</v>
      </c>
      <c r="E3" s="396" t="s">
        <v>9</v>
      </c>
      <c r="F3" s="427" t="s">
        <v>10</v>
      </c>
      <c r="G3" s="427"/>
      <c r="H3" s="427"/>
      <c r="I3" s="428"/>
      <c r="J3" s="429" t="s">
        <v>11</v>
      </c>
      <c r="K3" s="427"/>
      <c r="L3" s="427"/>
      <c r="M3" s="428"/>
      <c r="N3" s="429" t="s">
        <v>12</v>
      </c>
      <c r="O3" s="427"/>
      <c r="P3" s="427"/>
      <c r="Q3" s="428"/>
      <c r="R3" s="429" t="s">
        <v>13</v>
      </c>
      <c r="S3" s="427"/>
      <c r="T3" s="427"/>
      <c r="U3" s="428"/>
      <c r="V3" s="430" t="s">
        <v>14</v>
      </c>
      <c r="W3" s="431"/>
      <c r="X3" s="431"/>
      <c r="Y3" s="432"/>
      <c r="Z3" s="429" t="s">
        <v>15</v>
      </c>
      <c r="AA3" s="427"/>
      <c r="AB3" s="427"/>
      <c r="AC3" s="428"/>
      <c r="AD3" s="424" t="s">
        <v>16</v>
      </c>
      <c r="AE3" s="425"/>
      <c r="AF3" s="425"/>
      <c r="AG3" s="425"/>
      <c r="AH3" s="424" t="s">
        <v>17</v>
      </c>
      <c r="AI3" s="425"/>
      <c r="AJ3" s="425"/>
      <c r="AK3" s="426"/>
      <c r="AL3" s="398" t="s">
        <v>18</v>
      </c>
    </row>
    <row r="4" spans="1:38" ht="14.1" customHeight="1" x14ac:dyDescent="0.25">
      <c r="A4" s="395"/>
      <c r="B4" s="397"/>
      <c r="C4" s="397"/>
      <c r="D4" s="397"/>
      <c r="E4" s="397"/>
      <c r="F4" s="312" t="s">
        <v>19</v>
      </c>
      <c r="G4" s="312" t="s">
        <v>20</v>
      </c>
      <c r="H4" s="312" t="s">
        <v>21</v>
      </c>
      <c r="I4" s="313" t="s">
        <v>22</v>
      </c>
      <c r="J4" s="312" t="s">
        <v>19</v>
      </c>
      <c r="K4" s="312" t="s">
        <v>20</v>
      </c>
      <c r="L4" s="312" t="s">
        <v>21</v>
      </c>
      <c r="M4" s="313" t="s">
        <v>22</v>
      </c>
      <c r="N4" s="312" t="s">
        <v>19</v>
      </c>
      <c r="O4" s="312" t="s">
        <v>20</v>
      </c>
      <c r="P4" s="312" t="s">
        <v>21</v>
      </c>
      <c r="Q4" s="313" t="s">
        <v>22</v>
      </c>
      <c r="R4" s="312" t="s">
        <v>19</v>
      </c>
      <c r="S4" s="312" t="s">
        <v>20</v>
      </c>
      <c r="T4" s="312" t="s">
        <v>21</v>
      </c>
      <c r="U4" s="313" t="s">
        <v>22</v>
      </c>
      <c r="V4" s="312" t="s">
        <v>19</v>
      </c>
      <c r="W4" s="312" t="s">
        <v>20</v>
      </c>
      <c r="X4" s="312" t="s">
        <v>21</v>
      </c>
      <c r="Y4" s="313" t="s">
        <v>22</v>
      </c>
      <c r="Z4" s="312" t="s">
        <v>19</v>
      </c>
      <c r="AA4" s="312" t="s">
        <v>20</v>
      </c>
      <c r="AB4" s="312" t="s">
        <v>21</v>
      </c>
      <c r="AC4" s="313" t="s">
        <v>22</v>
      </c>
      <c r="AD4" s="312" t="s">
        <v>19</v>
      </c>
      <c r="AE4" s="312" t="s">
        <v>20</v>
      </c>
      <c r="AF4" s="312" t="s">
        <v>21</v>
      </c>
      <c r="AG4" s="313" t="s">
        <v>22</v>
      </c>
      <c r="AH4" s="312" t="s">
        <v>19</v>
      </c>
      <c r="AI4" s="312" t="s">
        <v>20</v>
      </c>
      <c r="AJ4" s="312" t="s">
        <v>21</v>
      </c>
      <c r="AK4" s="313" t="s">
        <v>22</v>
      </c>
      <c r="AL4" s="399"/>
    </row>
    <row r="5" spans="1:38" ht="14.1" customHeight="1" x14ac:dyDescent="0.25">
      <c r="A5" s="235">
        <v>1</v>
      </c>
      <c r="B5" s="417" t="s">
        <v>23</v>
      </c>
      <c r="C5" s="69" t="s">
        <v>24</v>
      </c>
      <c r="D5" s="239" t="s">
        <v>25</v>
      </c>
      <c r="E5" s="203" t="s">
        <v>26</v>
      </c>
      <c r="F5" s="27">
        <v>4</v>
      </c>
      <c r="G5" s="31">
        <v>4</v>
      </c>
      <c r="H5" s="31" t="s">
        <v>27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6"/>
      <c r="AI5" s="32"/>
      <c r="AJ5" s="32"/>
      <c r="AK5" s="36"/>
      <c r="AL5" s="18"/>
    </row>
    <row r="6" spans="1:38" ht="14.1" customHeight="1" x14ac:dyDescent="0.25">
      <c r="A6" s="11">
        <v>2</v>
      </c>
      <c r="B6" s="417"/>
      <c r="C6" s="12" t="s">
        <v>28</v>
      </c>
      <c r="D6" s="240" t="s">
        <v>25</v>
      </c>
      <c r="E6" s="203" t="s">
        <v>29</v>
      </c>
      <c r="F6" s="358"/>
      <c r="G6" s="13"/>
      <c r="H6" s="13"/>
      <c r="I6" s="14"/>
      <c r="J6" s="358">
        <v>2</v>
      </c>
      <c r="K6" s="13">
        <v>4</v>
      </c>
      <c r="L6" s="13" t="s">
        <v>27</v>
      </c>
      <c r="M6" s="14">
        <v>6</v>
      </c>
      <c r="N6" s="358"/>
      <c r="O6" s="13"/>
      <c r="P6" s="13"/>
      <c r="Q6" s="14"/>
      <c r="R6" s="358"/>
      <c r="S6" s="13"/>
      <c r="T6" s="13"/>
      <c r="U6" s="14"/>
      <c r="V6" s="220"/>
      <c r="W6" s="15"/>
      <c r="X6" s="15"/>
      <c r="Y6" s="16"/>
      <c r="Z6" s="358"/>
      <c r="AA6" s="13"/>
      <c r="AB6" s="13"/>
      <c r="AC6" s="14"/>
      <c r="AD6" s="358"/>
      <c r="AE6" s="13"/>
      <c r="AF6" s="13"/>
      <c r="AG6" s="17"/>
      <c r="AH6" s="357"/>
      <c r="AI6" s="17"/>
      <c r="AJ6" s="17"/>
      <c r="AK6" s="14"/>
      <c r="AL6" s="19" t="s">
        <v>24</v>
      </c>
    </row>
    <row r="7" spans="1:38" ht="14.1" customHeight="1" x14ac:dyDescent="0.25">
      <c r="A7" s="11">
        <v>3</v>
      </c>
      <c r="B7" s="417"/>
      <c r="C7" s="69" t="s">
        <v>30</v>
      </c>
      <c r="D7" s="239" t="s">
        <v>25</v>
      </c>
      <c r="E7" s="203" t="s">
        <v>31</v>
      </c>
      <c r="F7" s="27">
        <v>0</v>
      </c>
      <c r="G7" s="31">
        <v>4</v>
      </c>
      <c r="H7" s="31" t="s">
        <v>32</v>
      </c>
      <c r="I7" s="36">
        <v>4</v>
      </c>
      <c r="J7" s="39"/>
      <c r="K7" s="13"/>
      <c r="L7" s="13"/>
      <c r="M7" s="14"/>
      <c r="N7" s="358"/>
      <c r="O7" s="13"/>
      <c r="P7" s="13"/>
      <c r="Q7" s="14"/>
      <c r="R7" s="358"/>
      <c r="S7" s="13"/>
      <c r="T7" s="13"/>
      <c r="U7" s="14"/>
      <c r="V7" s="220"/>
      <c r="W7" s="15"/>
      <c r="X7" s="15"/>
      <c r="Y7" s="16"/>
      <c r="Z7" s="358"/>
      <c r="AA7" s="13"/>
      <c r="AB7" s="13"/>
      <c r="AC7" s="14"/>
      <c r="AD7" s="358"/>
      <c r="AE7" s="13"/>
      <c r="AF7" s="13"/>
      <c r="AG7" s="17"/>
      <c r="AH7" s="357"/>
      <c r="AI7" s="17"/>
      <c r="AJ7" s="17"/>
      <c r="AK7" s="14"/>
      <c r="AL7" s="19"/>
    </row>
    <row r="8" spans="1:38" ht="14.1" customHeight="1" x14ac:dyDescent="0.25">
      <c r="A8" s="11">
        <v>4</v>
      </c>
      <c r="B8" s="417"/>
      <c r="C8" s="69" t="s">
        <v>33</v>
      </c>
      <c r="D8" s="239" t="s">
        <v>34</v>
      </c>
      <c r="E8" s="203" t="s">
        <v>35</v>
      </c>
      <c r="F8" s="220">
        <v>0</v>
      </c>
      <c r="G8" s="15">
        <v>4</v>
      </c>
      <c r="H8" s="15" t="s">
        <v>32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4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4"/>
    </row>
    <row r="9" spans="1:38" ht="14.1" customHeight="1" x14ac:dyDescent="0.25">
      <c r="A9" s="11">
        <v>5</v>
      </c>
      <c r="B9" s="417"/>
      <c r="C9" s="12" t="s">
        <v>36</v>
      </c>
      <c r="D9" s="131">
        <v>20</v>
      </c>
      <c r="E9" s="204" t="s">
        <v>37</v>
      </c>
      <c r="F9" s="220">
        <v>4</v>
      </c>
      <c r="G9" s="15">
        <v>2</v>
      </c>
      <c r="H9" s="15" t="s">
        <v>32</v>
      </c>
      <c r="I9" s="16">
        <v>8</v>
      </c>
      <c r="J9" s="220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99"/>
      <c r="AI9" s="53"/>
      <c r="AJ9" s="53"/>
      <c r="AK9" s="51"/>
      <c r="AL9" s="127"/>
    </row>
    <row r="10" spans="1:38" ht="14.1" customHeight="1" x14ac:dyDescent="0.25">
      <c r="A10" s="11">
        <v>6</v>
      </c>
      <c r="B10" s="417"/>
      <c r="C10" s="69" t="s">
        <v>38</v>
      </c>
      <c r="D10" s="133">
        <v>20</v>
      </c>
      <c r="E10" s="204" t="s">
        <v>39</v>
      </c>
      <c r="F10" s="27"/>
      <c r="G10" s="31"/>
      <c r="H10" s="31"/>
      <c r="I10" s="36"/>
      <c r="J10" s="27">
        <v>0</v>
      </c>
      <c r="K10" s="31">
        <v>6</v>
      </c>
      <c r="L10" s="31" t="s">
        <v>27</v>
      </c>
      <c r="M10" s="36">
        <v>8</v>
      </c>
      <c r="N10" s="358"/>
      <c r="O10" s="13"/>
      <c r="P10" s="13"/>
      <c r="Q10" s="14"/>
      <c r="R10" s="358"/>
      <c r="S10" s="13"/>
      <c r="T10" s="13"/>
      <c r="U10" s="14"/>
      <c r="V10" s="220"/>
      <c r="W10" s="15"/>
      <c r="X10" s="15"/>
      <c r="Y10" s="16"/>
      <c r="Z10" s="358"/>
      <c r="AA10" s="13"/>
      <c r="AB10" s="13"/>
      <c r="AC10" s="14"/>
      <c r="AD10" s="358"/>
      <c r="AE10" s="13"/>
      <c r="AF10" s="13"/>
      <c r="AG10" s="17"/>
      <c r="AH10" s="357"/>
      <c r="AI10" s="17"/>
      <c r="AJ10" s="17"/>
      <c r="AK10" s="14"/>
      <c r="AL10" s="18" t="s">
        <v>36</v>
      </c>
    </row>
    <row r="11" spans="1:38" ht="14.1" customHeight="1" x14ac:dyDescent="0.25">
      <c r="A11" s="11">
        <v>7</v>
      </c>
      <c r="B11" s="417"/>
      <c r="C11" s="12" t="s">
        <v>40</v>
      </c>
      <c r="D11" s="131">
        <v>20</v>
      </c>
      <c r="E11" s="204" t="s">
        <v>41</v>
      </c>
      <c r="F11" s="358"/>
      <c r="G11" s="13"/>
      <c r="H11" s="13"/>
      <c r="I11" s="14"/>
      <c r="J11" s="358"/>
      <c r="K11" s="13"/>
      <c r="L11" s="13"/>
      <c r="M11" s="14"/>
      <c r="N11" s="358">
        <v>0</v>
      </c>
      <c r="O11" s="13">
        <v>6</v>
      </c>
      <c r="P11" s="13" t="s">
        <v>27</v>
      </c>
      <c r="Q11" s="14">
        <v>8</v>
      </c>
      <c r="R11" s="358"/>
      <c r="S11" s="13"/>
      <c r="T11" s="13"/>
      <c r="U11" s="14"/>
      <c r="V11" s="220"/>
      <c r="W11" s="15"/>
      <c r="X11" s="15"/>
      <c r="Y11" s="16"/>
      <c r="Z11" s="358"/>
      <c r="AA11" s="13"/>
      <c r="AB11" s="13"/>
      <c r="AC11" s="14"/>
      <c r="AD11" s="358"/>
      <c r="AE11" s="13"/>
      <c r="AF11" s="13"/>
      <c r="AG11" s="17"/>
      <c r="AH11" s="357"/>
      <c r="AI11" s="17"/>
      <c r="AJ11" s="17"/>
      <c r="AK11" s="14"/>
      <c r="AL11" s="19" t="s">
        <v>38</v>
      </c>
    </row>
    <row r="12" spans="1:38" ht="14.1" customHeight="1" x14ac:dyDescent="0.25">
      <c r="A12" s="11">
        <v>8</v>
      </c>
      <c r="B12" s="417"/>
      <c r="C12" s="12" t="s">
        <v>42</v>
      </c>
      <c r="D12" s="131">
        <v>20</v>
      </c>
      <c r="E12" s="204" t="s">
        <v>43</v>
      </c>
      <c r="F12" s="358"/>
      <c r="G12" s="13"/>
      <c r="H12" s="13"/>
      <c r="I12" s="14"/>
      <c r="J12" s="358"/>
      <c r="K12" s="13"/>
      <c r="L12" s="13"/>
      <c r="M12" s="14"/>
      <c r="N12" s="358"/>
      <c r="O12" s="13"/>
      <c r="P12" s="13"/>
      <c r="Q12" s="14"/>
      <c r="R12" s="358">
        <v>0</v>
      </c>
      <c r="S12" s="13">
        <v>4</v>
      </c>
      <c r="T12" s="13" t="s">
        <v>27</v>
      </c>
      <c r="U12" s="14">
        <v>4</v>
      </c>
      <c r="V12" s="220"/>
      <c r="W12" s="15"/>
      <c r="X12" s="15"/>
      <c r="Y12" s="16"/>
      <c r="Z12" s="358"/>
      <c r="AA12" s="13"/>
      <c r="AB12" s="13"/>
      <c r="AC12" s="14"/>
      <c r="AD12" s="358"/>
      <c r="AE12" s="13"/>
      <c r="AF12" s="13"/>
      <c r="AG12" s="17"/>
      <c r="AH12" s="357"/>
      <c r="AI12" s="17"/>
      <c r="AJ12" s="17"/>
      <c r="AK12" s="14"/>
      <c r="AL12" s="19" t="s">
        <v>36</v>
      </c>
    </row>
    <row r="13" spans="1:38" ht="14.1" customHeight="1" x14ac:dyDescent="0.25">
      <c r="A13" s="11">
        <v>9</v>
      </c>
      <c r="B13" s="418"/>
      <c r="C13" s="20" t="s">
        <v>44</v>
      </c>
      <c r="D13" s="135">
        <v>20</v>
      </c>
      <c r="E13" s="205" t="s">
        <v>45</v>
      </c>
      <c r="F13" s="222"/>
      <c r="G13" s="23"/>
      <c r="H13" s="23"/>
      <c r="I13" s="59"/>
      <c r="J13" s="101"/>
      <c r="K13" s="23"/>
      <c r="L13" s="23"/>
      <c r="M13" s="59"/>
      <c r="N13" s="101"/>
      <c r="O13" s="23"/>
      <c r="P13" s="23"/>
      <c r="Q13" s="24"/>
      <c r="R13" s="222"/>
      <c r="S13" s="23"/>
      <c r="T13" s="23"/>
      <c r="U13" s="59"/>
      <c r="V13" s="101">
        <v>0</v>
      </c>
      <c r="W13" s="23">
        <v>4</v>
      </c>
      <c r="X13" s="23" t="s">
        <v>32</v>
      </c>
      <c r="Y13" s="24">
        <v>4</v>
      </c>
      <c r="Z13" s="222"/>
      <c r="AA13" s="23"/>
      <c r="AB13" s="23"/>
      <c r="AC13" s="59"/>
      <c r="AD13" s="101"/>
      <c r="AE13" s="23"/>
      <c r="AF13" s="23"/>
      <c r="AG13" s="24"/>
      <c r="AH13" s="141"/>
      <c r="AI13" s="21"/>
      <c r="AJ13" s="21"/>
      <c r="AK13" s="22"/>
      <c r="AL13" s="19" t="s">
        <v>40</v>
      </c>
    </row>
    <row r="14" spans="1:38" ht="14.1" customHeight="1" x14ac:dyDescent="0.25">
      <c r="A14" s="11">
        <v>10</v>
      </c>
      <c r="B14" s="416" t="s">
        <v>46</v>
      </c>
      <c r="C14" s="142" t="s">
        <v>47</v>
      </c>
      <c r="D14" s="133">
        <v>40</v>
      </c>
      <c r="E14" s="203" t="s">
        <v>48</v>
      </c>
      <c r="F14" s="46"/>
      <c r="G14" s="46"/>
      <c r="H14" s="46"/>
      <c r="I14" s="93"/>
      <c r="J14" s="94">
        <v>1</v>
      </c>
      <c r="K14" s="47">
        <v>3</v>
      </c>
      <c r="L14" s="47" t="s">
        <v>27</v>
      </c>
      <c r="M14" s="48">
        <v>4</v>
      </c>
      <c r="N14" s="139"/>
      <c r="O14" s="111"/>
      <c r="P14" s="111"/>
      <c r="Q14" s="112"/>
      <c r="R14" s="94"/>
      <c r="S14" s="47"/>
      <c r="T14" s="47"/>
      <c r="U14" s="48"/>
      <c r="V14" s="139"/>
      <c r="W14" s="111"/>
      <c r="X14" s="111"/>
      <c r="Y14" s="112"/>
      <c r="Z14" s="150"/>
      <c r="AA14" s="111"/>
      <c r="AB14" s="111"/>
      <c r="AC14" s="112"/>
      <c r="AD14" s="150"/>
      <c r="AE14" s="111"/>
      <c r="AF14" s="111"/>
      <c r="AG14" s="151"/>
      <c r="AH14" s="94"/>
      <c r="AI14" s="47"/>
      <c r="AJ14" s="47"/>
      <c r="AK14" s="48"/>
      <c r="AL14" s="126"/>
    </row>
    <row r="15" spans="1:38" ht="14.1" customHeight="1" x14ac:dyDescent="0.25">
      <c r="A15" s="11">
        <f t="shared" ref="A15:A50" si="0">A14+1</f>
        <v>11</v>
      </c>
      <c r="B15" s="417"/>
      <c r="C15" s="61" t="s">
        <v>49</v>
      </c>
      <c r="D15" s="241">
        <v>41</v>
      </c>
      <c r="E15" s="206" t="s">
        <v>50</v>
      </c>
      <c r="F15" s="220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0"/>
      <c r="W15" s="15"/>
      <c r="X15" s="15"/>
      <c r="Y15" s="41"/>
      <c r="Z15" s="40">
        <v>0</v>
      </c>
      <c r="AA15" s="15">
        <v>4</v>
      </c>
      <c r="AB15" s="15" t="s">
        <v>32</v>
      </c>
      <c r="AC15" s="16">
        <v>4</v>
      </c>
      <c r="AD15" s="96"/>
      <c r="AE15" s="95"/>
      <c r="AF15" s="95"/>
      <c r="AG15" s="97"/>
      <c r="AH15" s="40"/>
      <c r="AI15" s="15"/>
      <c r="AJ15" s="15"/>
      <c r="AK15" s="16"/>
      <c r="AL15" s="127"/>
    </row>
    <row r="16" spans="1:38" ht="14.1" customHeight="1" x14ac:dyDescent="0.25">
      <c r="A16" s="11">
        <f t="shared" si="0"/>
        <v>12</v>
      </c>
      <c r="B16" s="417"/>
      <c r="C16" s="142" t="s">
        <v>51</v>
      </c>
      <c r="D16" s="133">
        <v>42</v>
      </c>
      <c r="E16" s="203" t="s">
        <v>52</v>
      </c>
      <c r="F16" s="46"/>
      <c r="G16" s="46"/>
      <c r="H16" s="46"/>
      <c r="I16" s="93"/>
      <c r="J16" s="94"/>
      <c r="K16" s="47"/>
      <c r="L16" s="47"/>
      <c r="M16" s="48"/>
      <c r="N16" s="46"/>
      <c r="O16" s="47"/>
      <c r="P16" s="47"/>
      <c r="Q16" s="60"/>
      <c r="R16" s="94"/>
      <c r="S16" s="47"/>
      <c r="T16" s="47"/>
      <c r="U16" s="48"/>
      <c r="V16" s="46"/>
      <c r="W16" s="47"/>
      <c r="X16" s="47"/>
      <c r="Y16" s="60"/>
      <c r="Z16" s="94"/>
      <c r="AA16" s="47"/>
      <c r="AB16" s="47"/>
      <c r="AC16" s="60"/>
      <c r="AD16" s="96"/>
      <c r="AE16" s="95"/>
      <c r="AF16" s="95"/>
      <c r="AG16" s="97"/>
      <c r="AH16" s="40">
        <v>4</v>
      </c>
      <c r="AI16" s="15">
        <v>0</v>
      </c>
      <c r="AJ16" s="15" t="s">
        <v>27</v>
      </c>
      <c r="AK16" s="16">
        <v>4</v>
      </c>
      <c r="AL16" s="127"/>
    </row>
    <row r="17" spans="1:38" ht="14.1" customHeight="1" x14ac:dyDescent="0.25">
      <c r="A17" s="11">
        <f t="shared" si="0"/>
        <v>13</v>
      </c>
      <c r="B17" s="418"/>
      <c r="C17" s="143" t="s">
        <v>53</v>
      </c>
      <c r="D17" s="242">
        <v>40</v>
      </c>
      <c r="E17" s="207" t="s">
        <v>54</v>
      </c>
      <c r="F17" s="55"/>
      <c r="G17" s="55"/>
      <c r="H17" s="55"/>
      <c r="I17" s="87"/>
      <c r="J17" s="101"/>
      <c r="K17" s="23"/>
      <c r="L17" s="23"/>
      <c r="M17" s="24"/>
      <c r="N17" s="222"/>
      <c r="O17" s="23"/>
      <c r="P17" s="23"/>
      <c r="Q17" s="59"/>
      <c r="R17" s="101"/>
      <c r="S17" s="23"/>
      <c r="T17" s="23"/>
      <c r="U17" s="24"/>
      <c r="V17" s="222"/>
      <c r="W17" s="23"/>
      <c r="X17" s="23"/>
      <c r="Y17" s="59"/>
      <c r="Z17" s="101"/>
      <c r="AA17" s="23"/>
      <c r="AB17" s="23"/>
      <c r="AC17" s="59"/>
      <c r="AD17" s="107"/>
      <c r="AE17" s="108"/>
      <c r="AF17" s="108"/>
      <c r="AG17" s="109"/>
      <c r="AH17" s="101">
        <v>4</v>
      </c>
      <c r="AI17" s="23">
        <v>0</v>
      </c>
      <c r="AJ17" s="23" t="s">
        <v>27</v>
      </c>
      <c r="AK17" s="24">
        <v>4</v>
      </c>
      <c r="AL17" s="128"/>
    </row>
    <row r="18" spans="1:38" ht="14.1" customHeight="1" x14ac:dyDescent="0.25">
      <c r="A18" s="11">
        <f t="shared" si="0"/>
        <v>14</v>
      </c>
      <c r="B18" s="416" t="s">
        <v>55</v>
      </c>
      <c r="C18" s="69" t="s">
        <v>56</v>
      </c>
      <c r="D18" s="129">
        <v>21</v>
      </c>
      <c r="E18" s="203" t="s">
        <v>57</v>
      </c>
      <c r="F18" s="27">
        <v>2</v>
      </c>
      <c r="G18" s="31">
        <v>2</v>
      </c>
      <c r="H18" s="31" t="s">
        <v>32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4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417"/>
      <c r="C19" s="12" t="s">
        <v>58</v>
      </c>
      <c r="D19" s="131">
        <v>21</v>
      </c>
      <c r="E19" s="203" t="s">
        <v>59</v>
      </c>
      <c r="F19" s="358"/>
      <c r="G19" s="13"/>
      <c r="H19" s="13"/>
      <c r="I19" s="17"/>
      <c r="J19" s="39">
        <v>2</v>
      </c>
      <c r="K19" s="13">
        <v>2</v>
      </c>
      <c r="L19" s="13" t="s">
        <v>27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0"/>
      <c r="AA19" s="15"/>
      <c r="AB19" s="15"/>
      <c r="AC19" s="16"/>
      <c r="AD19" s="40"/>
      <c r="AE19" s="15"/>
      <c r="AF19" s="15"/>
      <c r="AG19" s="16"/>
      <c r="AH19" s="214"/>
      <c r="AI19" s="17"/>
      <c r="AJ19" s="17"/>
      <c r="AK19" s="14"/>
      <c r="AL19" s="62" t="s">
        <v>60</v>
      </c>
    </row>
    <row r="20" spans="1:38" ht="14.1" customHeight="1" x14ac:dyDescent="0.25">
      <c r="A20" s="11">
        <f t="shared" si="0"/>
        <v>16</v>
      </c>
      <c r="B20" s="417"/>
      <c r="C20" s="12" t="s">
        <v>61</v>
      </c>
      <c r="D20" s="131">
        <v>22</v>
      </c>
      <c r="E20" s="204" t="s">
        <v>62</v>
      </c>
      <c r="F20" s="220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32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0"/>
      <c r="AA20" s="15"/>
      <c r="AB20" s="15"/>
      <c r="AC20" s="16"/>
      <c r="AD20" s="40"/>
      <c r="AE20" s="15"/>
      <c r="AF20" s="15"/>
      <c r="AG20" s="16"/>
      <c r="AH20" s="214"/>
      <c r="AI20" s="17"/>
      <c r="AJ20" s="17"/>
      <c r="AK20" s="14"/>
      <c r="AL20" s="19" t="s">
        <v>60</v>
      </c>
    </row>
    <row r="21" spans="1:38" ht="14.1" customHeight="1" x14ac:dyDescent="0.25">
      <c r="A21" s="11">
        <f t="shared" si="0"/>
        <v>17</v>
      </c>
      <c r="B21" s="417"/>
      <c r="C21" s="69" t="s">
        <v>63</v>
      </c>
      <c r="D21" s="133">
        <v>23</v>
      </c>
      <c r="E21" s="204" t="s">
        <v>64</v>
      </c>
      <c r="F21" s="139"/>
      <c r="G21" s="111"/>
      <c r="H21" s="111"/>
      <c r="I21" s="112"/>
      <c r="J21" s="37">
        <v>4</v>
      </c>
      <c r="K21" s="31">
        <v>2</v>
      </c>
      <c r="L21" s="31" t="s">
        <v>32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4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36</v>
      </c>
    </row>
    <row r="22" spans="1:38" ht="14.1" customHeight="1" x14ac:dyDescent="0.25">
      <c r="A22" s="11">
        <f t="shared" si="0"/>
        <v>18</v>
      </c>
      <c r="B22" s="417"/>
      <c r="C22" s="12" t="s">
        <v>65</v>
      </c>
      <c r="D22" s="131">
        <v>23</v>
      </c>
      <c r="E22" s="204" t="s">
        <v>66</v>
      </c>
      <c r="F22" s="358"/>
      <c r="G22" s="13"/>
      <c r="H22" s="13"/>
      <c r="I22" s="17"/>
      <c r="J22" s="96"/>
      <c r="K22" s="95"/>
      <c r="L22" s="95"/>
      <c r="M22" s="98"/>
      <c r="N22" s="39">
        <v>4</v>
      </c>
      <c r="O22" s="13">
        <v>2</v>
      </c>
      <c r="P22" s="13" t="s">
        <v>27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58"/>
      <c r="AA22" s="13"/>
      <c r="AB22" s="13"/>
      <c r="AC22" s="14"/>
      <c r="AD22" s="39"/>
      <c r="AE22" s="13"/>
      <c r="AF22" s="13"/>
      <c r="AG22" s="14"/>
      <c r="AH22" s="214"/>
      <c r="AI22" s="17"/>
      <c r="AJ22" s="17"/>
      <c r="AK22" s="14"/>
      <c r="AL22" s="19" t="s">
        <v>63</v>
      </c>
    </row>
    <row r="23" spans="1:38" ht="14.1" customHeight="1" x14ac:dyDescent="0.25">
      <c r="A23" s="11">
        <f t="shared" si="0"/>
        <v>19</v>
      </c>
      <c r="B23" s="417"/>
      <c r="C23" s="12" t="s">
        <v>67</v>
      </c>
      <c r="D23" s="131">
        <v>24</v>
      </c>
      <c r="E23" s="204" t="s">
        <v>68</v>
      </c>
      <c r="F23" s="220"/>
      <c r="G23" s="15"/>
      <c r="H23" s="15"/>
      <c r="I23" s="41"/>
      <c r="J23" s="96"/>
      <c r="K23" s="95"/>
      <c r="L23" s="95"/>
      <c r="M23" s="98"/>
      <c r="N23" s="96"/>
      <c r="O23" s="95"/>
      <c r="P23" s="95"/>
      <c r="Q23" s="98"/>
      <c r="R23" s="40">
        <v>4</v>
      </c>
      <c r="S23" s="15">
        <v>2</v>
      </c>
      <c r="T23" s="15" t="s">
        <v>27</v>
      </c>
      <c r="U23" s="41">
        <v>6</v>
      </c>
      <c r="V23" s="40"/>
      <c r="W23" s="15"/>
      <c r="X23" s="15"/>
      <c r="Y23" s="16"/>
      <c r="Z23" s="220"/>
      <c r="AA23" s="15"/>
      <c r="AB23" s="15"/>
      <c r="AC23" s="16"/>
      <c r="AD23" s="40"/>
      <c r="AE23" s="15"/>
      <c r="AF23" s="15"/>
      <c r="AG23" s="16"/>
      <c r="AH23" s="214"/>
      <c r="AI23" s="17"/>
      <c r="AJ23" s="17"/>
      <c r="AK23" s="14"/>
      <c r="AL23" s="19" t="s">
        <v>36</v>
      </c>
    </row>
    <row r="24" spans="1:38" ht="14.1" customHeight="1" x14ac:dyDescent="0.25">
      <c r="A24" s="11">
        <f t="shared" si="0"/>
        <v>20</v>
      </c>
      <c r="B24" s="417"/>
      <c r="C24" s="12" t="s">
        <v>69</v>
      </c>
      <c r="D24" s="131">
        <v>24</v>
      </c>
      <c r="E24" s="204" t="s">
        <v>70</v>
      </c>
      <c r="F24" s="220"/>
      <c r="G24" s="15"/>
      <c r="H24" s="15"/>
      <c r="I24" s="41"/>
      <c r="J24" s="40"/>
      <c r="K24" s="15"/>
      <c r="L24" s="15"/>
      <c r="M24" s="41"/>
      <c r="N24" s="96"/>
      <c r="O24" s="95"/>
      <c r="P24" s="95"/>
      <c r="Q24" s="98"/>
      <c r="R24" s="37"/>
      <c r="S24" s="27"/>
      <c r="T24" s="27"/>
      <c r="U24" s="28"/>
      <c r="V24" s="40">
        <v>4</v>
      </c>
      <c r="W24" s="15">
        <v>2</v>
      </c>
      <c r="X24" s="15" t="s">
        <v>27</v>
      </c>
      <c r="Y24" s="16">
        <v>6</v>
      </c>
      <c r="Z24" s="220"/>
      <c r="AA24" s="15"/>
      <c r="AB24" s="15"/>
      <c r="AC24" s="16"/>
      <c r="AD24" s="40"/>
      <c r="AE24" s="15"/>
      <c r="AF24" s="15"/>
      <c r="AG24" s="16"/>
      <c r="AH24" s="214"/>
      <c r="AI24" s="17"/>
      <c r="AJ24" s="17"/>
      <c r="AK24" s="14"/>
      <c r="AL24" s="19" t="s">
        <v>71</v>
      </c>
    </row>
    <row r="25" spans="1:38" ht="14.1" customHeight="1" x14ac:dyDescent="0.25">
      <c r="A25" s="11">
        <f t="shared" si="0"/>
        <v>21</v>
      </c>
      <c r="B25" s="417"/>
      <c r="C25" s="12" t="s">
        <v>72</v>
      </c>
      <c r="D25" s="131">
        <v>25</v>
      </c>
      <c r="E25" s="204" t="s">
        <v>73</v>
      </c>
      <c r="F25" s="220"/>
      <c r="G25" s="15"/>
      <c r="H25" s="15"/>
      <c r="I25" s="41"/>
      <c r="J25" s="96"/>
      <c r="K25" s="95"/>
      <c r="L25" s="95"/>
      <c r="M25" s="98"/>
      <c r="N25" s="40">
        <v>4</v>
      </c>
      <c r="O25" s="15">
        <v>2</v>
      </c>
      <c r="P25" s="15" t="s">
        <v>27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0"/>
      <c r="AA25" s="15"/>
      <c r="AB25" s="15"/>
      <c r="AC25" s="16"/>
      <c r="AD25" s="40"/>
      <c r="AE25" s="15"/>
      <c r="AF25" s="15"/>
      <c r="AG25" s="16"/>
      <c r="AH25" s="214"/>
      <c r="AI25" s="17"/>
      <c r="AJ25" s="17"/>
      <c r="AK25" s="14"/>
      <c r="AL25" s="19" t="s">
        <v>36</v>
      </c>
    </row>
    <row r="26" spans="1:38" ht="14.1" customHeight="1" x14ac:dyDescent="0.25">
      <c r="A26" s="11">
        <f t="shared" si="0"/>
        <v>22</v>
      </c>
      <c r="B26" s="417"/>
      <c r="C26" s="12" t="s">
        <v>74</v>
      </c>
      <c r="D26" s="131">
        <v>26</v>
      </c>
      <c r="E26" s="203" t="s">
        <v>75</v>
      </c>
      <c r="F26" s="27"/>
      <c r="G26" s="27"/>
      <c r="H26" s="27"/>
      <c r="I26" s="28"/>
      <c r="J26" s="39"/>
      <c r="K26" s="13"/>
      <c r="L26" s="13"/>
      <c r="M26" s="17"/>
      <c r="N26" s="96"/>
      <c r="O26" s="95"/>
      <c r="P26" s="95"/>
      <c r="Q26" s="98"/>
      <c r="R26" s="40">
        <v>4</v>
      </c>
      <c r="S26" s="15">
        <v>2</v>
      </c>
      <c r="T26" s="15" t="s">
        <v>27</v>
      </c>
      <c r="U26" s="41">
        <v>6</v>
      </c>
      <c r="V26" s="40"/>
      <c r="W26" s="15"/>
      <c r="X26" s="15"/>
      <c r="Y26" s="16"/>
      <c r="Z26" s="220"/>
      <c r="AA26" s="15"/>
      <c r="AB26" s="15"/>
      <c r="AC26" s="16"/>
      <c r="AD26" s="40"/>
      <c r="AE26" s="15"/>
      <c r="AF26" s="15"/>
      <c r="AG26" s="16"/>
      <c r="AH26" s="358"/>
      <c r="AI26" s="13"/>
      <c r="AJ26" s="13"/>
      <c r="AK26" s="14"/>
      <c r="AL26" s="19" t="s">
        <v>76</v>
      </c>
    </row>
    <row r="27" spans="1:38" ht="14.1" customHeight="1" x14ac:dyDescent="0.25">
      <c r="A27" s="11">
        <f t="shared" si="0"/>
        <v>23</v>
      </c>
      <c r="B27" s="417"/>
      <c r="C27" s="61" t="s">
        <v>77</v>
      </c>
      <c r="D27" s="241">
        <v>26</v>
      </c>
      <c r="E27" s="203" t="s">
        <v>78</v>
      </c>
      <c r="F27" s="220"/>
      <c r="G27" s="15"/>
      <c r="H27" s="15"/>
      <c r="I27" s="41"/>
      <c r="J27" s="40"/>
      <c r="K27" s="15"/>
      <c r="L27" s="15"/>
      <c r="M27" s="41"/>
      <c r="N27" s="96"/>
      <c r="O27" s="95"/>
      <c r="P27" s="95"/>
      <c r="Q27" s="98"/>
      <c r="R27" s="40"/>
      <c r="S27" s="15"/>
      <c r="T27" s="15"/>
      <c r="U27" s="41"/>
      <c r="V27" s="40">
        <v>4</v>
      </c>
      <c r="W27" s="15">
        <v>2</v>
      </c>
      <c r="X27" s="15" t="s">
        <v>27</v>
      </c>
      <c r="Y27" s="16">
        <v>6</v>
      </c>
      <c r="Z27" s="220"/>
      <c r="AA27" s="15"/>
      <c r="AB27" s="15"/>
      <c r="AC27" s="16"/>
      <c r="AD27" s="40"/>
      <c r="AE27" s="15"/>
      <c r="AF27" s="15"/>
      <c r="AG27" s="16"/>
      <c r="AH27" s="358"/>
      <c r="AI27" s="13"/>
      <c r="AJ27" s="13"/>
      <c r="AK27" s="14"/>
      <c r="AL27" s="19" t="s">
        <v>74</v>
      </c>
    </row>
    <row r="28" spans="1:38" ht="14.1" customHeight="1" x14ac:dyDescent="0.25">
      <c r="A28" s="11">
        <f t="shared" si="0"/>
        <v>24</v>
      </c>
      <c r="B28" s="417"/>
      <c r="C28" s="61" t="s">
        <v>79</v>
      </c>
      <c r="D28" s="241">
        <v>26</v>
      </c>
      <c r="E28" s="203" t="s">
        <v>80</v>
      </c>
      <c r="F28" s="46"/>
      <c r="G28" s="46"/>
      <c r="H28" s="46"/>
      <c r="I28" s="93"/>
      <c r="J28" s="94"/>
      <c r="K28" s="46"/>
      <c r="L28" s="46"/>
      <c r="M28" s="93"/>
      <c r="N28" s="96"/>
      <c r="O28" s="95"/>
      <c r="P28" s="95"/>
      <c r="Q28" s="98"/>
      <c r="R28" s="40"/>
      <c r="S28" s="15"/>
      <c r="T28" s="15"/>
      <c r="U28" s="41"/>
      <c r="V28" s="40"/>
      <c r="W28" s="15"/>
      <c r="X28" s="15"/>
      <c r="Y28" s="16"/>
      <c r="Z28" s="220">
        <v>4</v>
      </c>
      <c r="AA28" s="15">
        <v>2</v>
      </c>
      <c r="AB28" s="15" t="s">
        <v>27</v>
      </c>
      <c r="AC28" s="16">
        <v>6</v>
      </c>
      <c r="AD28" s="40"/>
      <c r="AE28" s="15"/>
      <c r="AF28" s="15"/>
      <c r="AG28" s="16"/>
      <c r="AH28" s="358"/>
      <c r="AI28" s="13"/>
      <c r="AJ28" s="13"/>
      <c r="AK28" s="14"/>
      <c r="AL28" s="19" t="s">
        <v>77</v>
      </c>
    </row>
    <row r="29" spans="1:38" ht="14.1" customHeight="1" x14ac:dyDescent="0.25">
      <c r="A29" s="11">
        <f t="shared" si="0"/>
        <v>25</v>
      </c>
      <c r="B29" s="417"/>
      <c r="C29" s="61" t="s">
        <v>81</v>
      </c>
      <c r="D29" s="241">
        <v>27</v>
      </c>
      <c r="E29" s="206" t="s">
        <v>82</v>
      </c>
      <c r="F29" s="220"/>
      <c r="G29" s="15"/>
      <c r="H29" s="15"/>
      <c r="I29" s="41"/>
      <c r="J29" s="40"/>
      <c r="K29" s="15"/>
      <c r="L29" s="15"/>
      <c r="M29" s="41"/>
      <c r="N29" s="122">
        <v>4</v>
      </c>
      <c r="O29" s="75">
        <v>0</v>
      </c>
      <c r="P29" s="75" t="s">
        <v>32</v>
      </c>
      <c r="Q29" s="123">
        <v>6</v>
      </c>
      <c r="R29" s="40"/>
      <c r="S29" s="15"/>
      <c r="T29" s="15"/>
      <c r="U29" s="41"/>
      <c r="V29" s="96"/>
      <c r="W29" s="95"/>
      <c r="X29" s="95"/>
      <c r="Y29" s="97"/>
      <c r="Z29" s="220"/>
      <c r="AA29" s="15"/>
      <c r="AB29" s="15"/>
      <c r="AC29" s="16"/>
      <c r="AD29" s="40"/>
      <c r="AE29" s="15"/>
      <c r="AF29" s="15"/>
      <c r="AG29" s="16"/>
      <c r="AH29" s="358"/>
      <c r="AI29" s="13"/>
      <c r="AJ29" s="13"/>
      <c r="AK29" s="14"/>
      <c r="AL29" s="19" t="s">
        <v>63</v>
      </c>
    </row>
    <row r="30" spans="1:38" ht="14.1" customHeight="1" x14ac:dyDescent="0.25">
      <c r="A30" s="11">
        <f t="shared" si="0"/>
        <v>26</v>
      </c>
      <c r="B30" s="417"/>
      <c r="C30" s="12" t="s">
        <v>83</v>
      </c>
      <c r="D30" s="131">
        <v>27</v>
      </c>
      <c r="E30" s="206" t="s">
        <v>84</v>
      </c>
      <c r="F30" s="220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27</v>
      </c>
      <c r="U30" s="41">
        <v>6</v>
      </c>
      <c r="V30" s="40"/>
      <c r="W30" s="15"/>
      <c r="X30" s="15"/>
      <c r="Y30" s="16"/>
      <c r="Z30" s="103"/>
      <c r="AA30" s="95"/>
      <c r="AB30" s="95"/>
      <c r="AC30" s="97"/>
      <c r="AD30" s="40"/>
      <c r="AE30" s="15"/>
      <c r="AF30" s="15"/>
      <c r="AG30" s="16"/>
      <c r="AH30" s="358"/>
      <c r="AI30" s="13"/>
      <c r="AJ30" s="13"/>
      <c r="AK30" s="14"/>
      <c r="AL30" s="19" t="s">
        <v>81</v>
      </c>
    </row>
    <row r="31" spans="1:38" ht="14.1" customHeight="1" x14ac:dyDescent="0.25">
      <c r="A31" s="11">
        <f t="shared" si="0"/>
        <v>27</v>
      </c>
      <c r="B31" s="417"/>
      <c r="C31" s="104" t="s">
        <v>85</v>
      </c>
      <c r="D31" s="243">
        <v>28</v>
      </c>
      <c r="E31" s="208" t="s">
        <v>86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32</v>
      </c>
      <c r="U31" s="41">
        <v>4</v>
      </c>
      <c r="V31" s="40"/>
      <c r="W31" s="15"/>
      <c r="X31" s="15"/>
      <c r="Y31" s="16"/>
      <c r="Z31" s="103"/>
      <c r="AA31" s="95"/>
      <c r="AB31" s="95"/>
      <c r="AC31" s="97"/>
      <c r="AD31" s="40"/>
      <c r="AE31" s="15"/>
      <c r="AF31" s="15"/>
      <c r="AG31" s="16"/>
      <c r="AH31" s="358"/>
      <c r="AI31" s="13"/>
      <c r="AJ31" s="13"/>
      <c r="AK31" s="14"/>
      <c r="AL31" s="19" t="s">
        <v>40</v>
      </c>
    </row>
    <row r="32" spans="1:38" ht="14.1" customHeight="1" x14ac:dyDescent="0.25">
      <c r="A32" s="11">
        <f t="shared" si="0"/>
        <v>28</v>
      </c>
      <c r="B32" s="417"/>
      <c r="C32" s="12" t="s">
        <v>87</v>
      </c>
      <c r="D32" s="131">
        <v>28</v>
      </c>
      <c r="E32" s="208" t="s">
        <v>88</v>
      </c>
      <c r="F32" s="220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32</v>
      </c>
      <c r="Y32" s="16">
        <v>5</v>
      </c>
      <c r="Z32" s="103"/>
      <c r="AA32" s="95"/>
      <c r="AB32" s="95"/>
      <c r="AC32" s="97"/>
      <c r="AD32" s="40"/>
      <c r="AE32" s="15"/>
      <c r="AF32" s="15"/>
      <c r="AG32" s="16"/>
      <c r="AH32" s="358"/>
      <c r="AI32" s="13"/>
      <c r="AJ32" s="13"/>
      <c r="AK32" s="14"/>
      <c r="AL32" s="19" t="s">
        <v>89</v>
      </c>
    </row>
    <row r="33" spans="1:38" ht="14.1" customHeight="1" x14ac:dyDescent="0.25">
      <c r="A33" s="11">
        <f t="shared" si="0"/>
        <v>29</v>
      </c>
      <c r="B33" s="417"/>
      <c r="C33" s="12" t="s">
        <v>90</v>
      </c>
      <c r="D33" s="131">
        <v>28</v>
      </c>
      <c r="E33" s="208" t="s">
        <v>91</v>
      </c>
      <c r="F33" s="220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6"/>
      <c r="S33" s="95"/>
      <c r="T33" s="95"/>
      <c r="U33" s="98"/>
      <c r="V33" s="40"/>
      <c r="W33" s="15"/>
      <c r="X33" s="15"/>
      <c r="Y33" s="16"/>
      <c r="Z33" s="220">
        <v>4</v>
      </c>
      <c r="AA33" s="15">
        <v>0</v>
      </c>
      <c r="AB33" s="15" t="s">
        <v>32</v>
      </c>
      <c r="AC33" s="16">
        <v>5</v>
      </c>
      <c r="AD33" s="40"/>
      <c r="AE33" s="15"/>
      <c r="AF33" s="15"/>
      <c r="AG33" s="16"/>
      <c r="AH33" s="358"/>
      <c r="AI33" s="13"/>
      <c r="AJ33" s="13"/>
      <c r="AK33" s="14"/>
      <c r="AL33" s="19" t="s">
        <v>89</v>
      </c>
    </row>
    <row r="34" spans="1:38" ht="14.1" customHeight="1" x14ac:dyDescent="0.25">
      <c r="A34" s="11">
        <f t="shared" si="0"/>
        <v>30</v>
      </c>
      <c r="B34" s="418"/>
      <c r="C34" s="120" t="s">
        <v>92</v>
      </c>
      <c r="D34" s="244">
        <v>28</v>
      </c>
      <c r="E34" s="205" t="s">
        <v>93</v>
      </c>
      <c r="F34" s="140"/>
      <c r="G34" s="117"/>
      <c r="H34" s="117"/>
      <c r="I34" s="118"/>
      <c r="J34" s="116"/>
      <c r="K34" s="117"/>
      <c r="L34" s="117"/>
      <c r="M34" s="118"/>
      <c r="N34" s="52"/>
      <c r="O34" s="50"/>
      <c r="P34" s="50"/>
      <c r="Q34" s="53"/>
      <c r="R34" s="52"/>
      <c r="S34" s="50"/>
      <c r="T34" s="50"/>
      <c r="U34" s="53"/>
      <c r="V34" s="101"/>
      <c r="W34" s="23"/>
      <c r="X34" s="23"/>
      <c r="Y34" s="24"/>
      <c r="Z34" s="49"/>
      <c r="AA34" s="50"/>
      <c r="AB34" s="50"/>
      <c r="AC34" s="51"/>
      <c r="AD34" s="52">
        <v>4</v>
      </c>
      <c r="AE34" s="50">
        <v>0</v>
      </c>
      <c r="AF34" s="50" t="s">
        <v>27</v>
      </c>
      <c r="AG34" s="51">
        <v>4</v>
      </c>
      <c r="AH34" s="84"/>
      <c r="AI34" s="85"/>
      <c r="AJ34" s="85"/>
      <c r="AK34" s="54"/>
      <c r="AL34" s="110" t="s">
        <v>94</v>
      </c>
    </row>
    <row r="35" spans="1:38" ht="14.1" customHeight="1" x14ac:dyDescent="0.25">
      <c r="A35" s="11">
        <f t="shared" si="0"/>
        <v>31</v>
      </c>
      <c r="B35" s="416" t="s">
        <v>235</v>
      </c>
      <c r="C35" s="71" t="s">
        <v>96</v>
      </c>
      <c r="D35" s="129">
        <v>21</v>
      </c>
      <c r="E35" s="203" t="s">
        <v>97</v>
      </c>
      <c r="F35" s="219"/>
      <c r="G35" s="34"/>
      <c r="H35" s="34"/>
      <c r="I35" s="74"/>
      <c r="J35" s="33"/>
      <c r="K35" s="34"/>
      <c r="L35" s="34"/>
      <c r="M35" s="74"/>
      <c r="N35" s="33"/>
      <c r="O35" s="34"/>
      <c r="P35" s="34"/>
      <c r="Q35" s="74"/>
      <c r="R35" s="106"/>
      <c r="S35" s="100"/>
      <c r="T35" s="100"/>
      <c r="U35" s="102"/>
      <c r="V35" s="33">
        <v>2</v>
      </c>
      <c r="W35" s="34">
        <v>4</v>
      </c>
      <c r="X35" s="34" t="s">
        <v>32</v>
      </c>
      <c r="Y35" s="35">
        <v>8</v>
      </c>
      <c r="Z35" s="119"/>
      <c r="AA35" s="114"/>
      <c r="AB35" s="114"/>
      <c r="AC35" s="115"/>
      <c r="AD35" s="219"/>
      <c r="AE35" s="34"/>
      <c r="AF35" s="34"/>
      <c r="AG35" s="35"/>
      <c r="AH35" s="356"/>
      <c r="AI35" s="29"/>
      <c r="AJ35" s="29"/>
      <c r="AK35" s="30"/>
      <c r="AL35" s="18" t="s">
        <v>58</v>
      </c>
    </row>
    <row r="36" spans="1:38" ht="14.1" customHeight="1" x14ac:dyDescent="0.25">
      <c r="A36" s="11">
        <f t="shared" si="0"/>
        <v>32</v>
      </c>
      <c r="B36" s="417"/>
      <c r="C36" s="69" t="s">
        <v>98</v>
      </c>
      <c r="D36" s="133">
        <v>21</v>
      </c>
      <c r="E36" s="203" t="s">
        <v>99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6"/>
      <c r="S36" s="95"/>
      <c r="T36" s="95"/>
      <c r="U36" s="98"/>
      <c r="V36" s="39"/>
      <c r="W36" s="13"/>
      <c r="X36" s="13"/>
      <c r="Y36" s="14"/>
      <c r="Z36" s="220">
        <v>2</v>
      </c>
      <c r="AA36" s="15">
        <v>4</v>
      </c>
      <c r="AB36" s="15" t="s">
        <v>32</v>
      </c>
      <c r="AC36" s="16">
        <v>6</v>
      </c>
      <c r="AD36" s="113"/>
      <c r="AE36" s="75"/>
      <c r="AF36" s="75"/>
      <c r="AG36" s="76"/>
      <c r="AH36" s="358"/>
      <c r="AI36" s="13"/>
      <c r="AJ36" s="13"/>
      <c r="AK36" s="14"/>
      <c r="AL36" s="19" t="s">
        <v>96</v>
      </c>
    </row>
    <row r="37" spans="1:38" ht="14.1" customHeight="1" x14ac:dyDescent="0.25">
      <c r="A37" s="11">
        <f t="shared" si="0"/>
        <v>33</v>
      </c>
      <c r="B37" s="417"/>
      <c r="C37" s="69" t="s">
        <v>100</v>
      </c>
      <c r="D37" s="133">
        <v>28</v>
      </c>
      <c r="E37" s="208" t="s">
        <v>101</v>
      </c>
      <c r="F37" s="358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96"/>
      <c r="W37" s="95"/>
      <c r="X37" s="95"/>
      <c r="Y37" s="97"/>
      <c r="Z37" s="220">
        <v>4</v>
      </c>
      <c r="AA37" s="15">
        <v>2</v>
      </c>
      <c r="AB37" s="15" t="s">
        <v>27</v>
      </c>
      <c r="AC37" s="41">
        <v>6</v>
      </c>
      <c r="AD37" s="96"/>
      <c r="AE37" s="95"/>
      <c r="AF37" s="95"/>
      <c r="AG37" s="97"/>
      <c r="AH37" s="214"/>
      <c r="AI37" s="17"/>
      <c r="AJ37" s="17"/>
      <c r="AK37" s="14"/>
      <c r="AL37" s="19" t="s">
        <v>87</v>
      </c>
    </row>
    <row r="38" spans="1:38" ht="14.1" customHeight="1" x14ac:dyDescent="0.25">
      <c r="A38" s="11">
        <f t="shared" si="0"/>
        <v>34</v>
      </c>
      <c r="B38" s="417"/>
      <c r="C38" s="69" t="s">
        <v>102</v>
      </c>
      <c r="D38" s="133">
        <v>28</v>
      </c>
      <c r="E38" s="208" t="s">
        <v>103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96"/>
      <c r="W38" s="95"/>
      <c r="X38" s="95"/>
      <c r="Y38" s="97"/>
      <c r="Z38" s="46"/>
      <c r="AA38" s="47"/>
      <c r="AB38" s="47"/>
      <c r="AC38" s="60"/>
      <c r="AD38" s="39">
        <v>4</v>
      </c>
      <c r="AE38" s="13">
        <v>2</v>
      </c>
      <c r="AF38" s="13" t="s">
        <v>27</v>
      </c>
      <c r="AG38" s="14">
        <v>6</v>
      </c>
      <c r="AH38" s="28"/>
      <c r="AI38" s="32"/>
      <c r="AJ38" s="32"/>
      <c r="AK38" s="36"/>
      <c r="AL38" s="18" t="s">
        <v>90</v>
      </c>
    </row>
    <row r="39" spans="1:38" ht="14.1" customHeight="1" x14ac:dyDescent="0.25">
      <c r="A39" s="11">
        <f t="shared" si="0"/>
        <v>35</v>
      </c>
      <c r="B39" s="417"/>
      <c r="C39" s="61" t="s">
        <v>193</v>
      </c>
      <c r="D39" s="241">
        <v>41</v>
      </c>
      <c r="E39" s="208" t="s">
        <v>201</v>
      </c>
      <c r="F39" s="358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40"/>
      <c r="W39" s="15"/>
      <c r="X39" s="15"/>
      <c r="Y39" s="16"/>
      <c r="Z39" s="358"/>
      <c r="AA39" s="13"/>
      <c r="AB39" s="13"/>
      <c r="AC39" s="14"/>
      <c r="AD39" s="220">
        <v>4</v>
      </c>
      <c r="AE39" s="15">
        <v>0</v>
      </c>
      <c r="AF39" s="15" t="s">
        <v>32</v>
      </c>
      <c r="AG39" s="16">
        <v>4</v>
      </c>
      <c r="AH39" s="178"/>
      <c r="AI39" s="41"/>
      <c r="AJ39" s="41"/>
      <c r="AK39" s="16"/>
      <c r="AL39" s="212" t="s">
        <v>49</v>
      </c>
    </row>
    <row r="40" spans="1:38" ht="14.1" customHeight="1" x14ac:dyDescent="0.25">
      <c r="A40" s="11">
        <f t="shared" si="0"/>
        <v>36</v>
      </c>
      <c r="B40" s="417"/>
      <c r="C40" s="12" t="s">
        <v>202</v>
      </c>
      <c r="D40" s="131">
        <v>42</v>
      </c>
      <c r="E40" s="204" t="s">
        <v>203</v>
      </c>
      <c r="F40" s="358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40"/>
      <c r="W40" s="15"/>
      <c r="X40" s="15"/>
      <c r="Y40" s="16"/>
      <c r="Z40" s="358"/>
      <c r="AA40" s="13"/>
      <c r="AB40" s="13"/>
      <c r="AC40" s="14"/>
      <c r="AD40" s="220">
        <v>0</v>
      </c>
      <c r="AE40" s="15">
        <v>4</v>
      </c>
      <c r="AF40" s="15" t="s">
        <v>32</v>
      </c>
      <c r="AG40" s="16">
        <v>5</v>
      </c>
      <c r="AH40" s="178"/>
      <c r="AI40" s="41"/>
      <c r="AJ40" s="41"/>
      <c r="AK40" s="16"/>
      <c r="AL40" s="62" t="s">
        <v>49</v>
      </c>
    </row>
    <row r="41" spans="1:38" ht="14.1" customHeight="1" x14ac:dyDescent="0.25">
      <c r="A41" s="11">
        <f t="shared" si="0"/>
        <v>37</v>
      </c>
      <c r="B41" s="417"/>
      <c r="C41" s="12" t="s">
        <v>204</v>
      </c>
      <c r="D41" s="131">
        <v>43</v>
      </c>
      <c r="E41" s="208" t="s">
        <v>205</v>
      </c>
      <c r="F41" s="358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40"/>
      <c r="W41" s="15"/>
      <c r="X41" s="15"/>
      <c r="Y41" s="16"/>
      <c r="Z41" s="358"/>
      <c r="AA41" s="13"/>
      <c r="AB41" s="13"/>
      <c r="AC41" s="14"/>
      <c r="AD41" s="220">
        <v>0</v>
      </c>
      <c r="AE41" s="15">
        <v>4</v>
      </c>
      <c r="AF41" s="15" t="s">
        <v>32</v>
      </c>
      <c r="AG41" s="16">
        <v>6</v>
      </c>
      <c r="AH41" s="178"/>
      <c r="AI41" s="41"/>
      <c r="AJ41" s="41"/>
      <c r="AK41" s="16"/>
      <c r="AL41" s="213" t="s">
        <v>49</v>
      </c>
    </row>
    <row r="42" spans="1:38" ht="25.5" x14ac:dyDescent="0.25">
      <c r="A42" s="11">
        <f t="shared" si="0"/>
        <v>38</v>
      </c>
      <c r="B42" s="417"/>
      <c r="C42" s="12" t="s">
        <v>111</v>
      </c>
      <c r="D42" s="131"/>
      <c r="E42" s="204" t="s">
        <v>238</v>
      </c>
      <c r="F42" s="358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40"/>
      <c r="W42" s="15"/>
      <c r="X42" s="15"/>
      <c r="Y42" s="16"/>
      <c r="Z42" s="220"/>
      <c r="AA42" s="15"/>
      <c r="AB42" s="15"/>
      <c r="AC42" s="16"/>
      <c r="AD42" s="64"/>
      <c r="AE42" s="65"/>
      <c r="AF42" s="65"/>
      <c r="AG42" s="105"/>
      <c r="AH42" s="178">
        <v>0</v>
      </c>
      <c r="AI42" s="41">
        <v>0</v>
      </c>
      <c r="AJ42" s="41" t="s">
        <v>112</v>
      </c>
      <c r="AK42" s="16">
        <v>0</v>
      </c>
      <c r="AL42" s="262" t="s">
        <v>239</v>
      </c>
    </row>
    <row r="43" spans="1:38" x14ac:dyDescent="0.25">
      <c r="A43" s="11">
        <v>39</v>
      </c>
      <c r="B43" s="417"/>
      <c r="C43" s="12" t="s">
        <v>244</v>
      </c>
      <c r="D43" s="131"/>
      <c r="E43" s="204" t="s">
        <v>249</v>
      </c>
      <c r="F43" s="383"/>
      <c r="G43" s="13"/>
      <c r="H43" s="13"/>
      <c r="I43" s="17"/>
      <c r="J43" s="39"/>
      <c r="K43" s="13"/>
      <c r="L43" s="13"/>
      <c r="M43" s="17"/>
      <c r="N43" s="39"/>
      <c r="O43" s="13"/>
      <c r="P43" s="13"/>
      <c r="Q43" s="17"/>
      <c r="R43" s="40"/>
      <c r="S43" s="15"/>
      <c r="T43" s="15"/>
      <c r="U43" s="41"/>
      <c r="V43" s="40"/>
      <c r="W43" s="15"/>
      <c r="X43" s="15"/>
      <c r="Y43" s="16"/>
      <c r="Z43" s="220"/>
      <c r="AA43" s="15"/>
      <c r="AB43" s="15"/>
      <c r="AC43" s="16"/>
      <c r="AD43" s="220">
        <v>0</v>
      </c>
      <c r="AE43" s="15">
        <v>1</v>
      </c>
      <c r="AF43" s="15" t="s">
        <v>32</v>
      </c>
      <c r="AG43" s="16">
        <v>2</v>
      </c>
      <c r="AH43" s="178"/>
      <c r="AI43" s="41"/>
      <c r="AJ43" s="41"/>
      <c r="AK43" s="16"/>
      <c r="AL43" s="262"/>
    </row>
    <row r="44" spans="1:38" ht="26.25" thickBot="1" x14ac:dyDescent="0.3">
      <c r="A44" s="11">
        <v>40</v>
      </c>
      <c r="B44" s="418"/>
      <c r="C44" s="77" t="s">
        <v>243</v>
      </c>
      <c r="D44" s="244"/>
      <c r="E44" s="209" t="s">
        <v>248</v>
      </c>
      <c r="F44" s="43"/>
      <c r="G44" s="66"/>
      <c r="H44" s="66"/>
      <c r="I44" s="68"/>
      <c r="J44" s="42"/>
      <c r="K44" s="66"/>
      <c r="L44" s="66"/>
      <c r="M44" s="68"/>
      <c r="N44" s="42"/>
      <c r="O44" s="66"/>
      <c r="P44" s="66"/>
      <c r="Q44" s="68"/>
      <c r="R44" s="42"/>
      <c r="S44" s="66"/>
      <c r="T44" s="66"/>
      <c r="U44" s="68"/>
      <c r="V44" s="58"/>
      <c r="W44" s="56"/>
      <c r="X44" s="56"/>
      <c r="Y44" s="57"/>
      <c r="Z44" s="43"/>
      <c r="AA44" s="66"/>
      <c r="AB44" s="66"/>
      <c r="AC44" s="67"/>
      <c r="AD44" s="55"/>
      <c r="AE44" s="56"/>
      <c r="AF44" s="56"/>
      <c r="AG44" s="57"/>
      <c r="AH44" s="87">
        <v>0</v>
      </c>
      <c r="AI44" s="78">
        <v>6</v>
      </c>
      <c r="AJ44" s="78" t="s">
        <v>32</v>
      </c>
      <c r="AK44" s="57">
        <v>13</v>
      </c>
      <c r="AL44" s="385" t="s">
        <v>250</v>
      </c>
    </row>
    <row r="45" spans="1:38" ht="27.95" customHeight="1" x14ac:dyDescent="0.25">
      <c r="A45" s="11">
        <f t="shared" si="0"/>
        <v>41</v>
      </c>
      <c r="B45" s="416" t="s">
        <v>113</v>
      </c>
      <c r="C45" s="69" t="s">
        <v>114</v>
      </c>
      <c r="D45" s="133"/>
      <c r="E45" s="210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27"/>
      <c r="S45" s="27"/>
      <c r="T45" s="27"/>
      <c r="U45" s="28"/>
      <c r="V45" s="37"/>
      <c r="W45" s="27"/>
      <c r="X45" s="27"/>
      <c r="Y45" s="38"/>
      <c r="Z45" s="27"/>
      <c r="AA45" s="27"/>
      <c r="AB45" s="27"/>
      <c r="AC45" s="28"/>
      <c r="AD45" s="37"/>
      <c r="AE45" s="27"/>
      <c r="AF45" s="27" t="s">
        <v>32</v>
      </c>
      <c r="AG45" s="38">
        <v>6</v>
      </c>
      <c r="AH45" s="33"/>
      <c r="AI45" s="34"/>
      <c r="AJ45" s="34"/>
      <c r="AK45" s="35"/>
      <c r="AL45" s="126"/>
    </row>
    <row r="46" spans="1:38" ht="27.95" customHeight="1" x14ac:dyDescent="0.25">
      <c r="A46" s="266">
        <f t="shared" si="0"/>
        <v>42</v>
      </c>
      <c r="B46" s="418"/>
      <c r="C46" s="20" t="s">
        <v>115</v>
      </c>
      <c r="D46" s="135"/>
      <c r="E46" s="211"/>
      <c r="F46" s="27"/>
      <c r="G46" s="27"/>
      <c r="H46" s="27"/>
      <c r="I46" s="38"/>
      <c r="J46" s="27"/>
      <c r="K46" s="27"/>
      <c r="L46" s="27"/>
      <c r="M46" s="28"/>
      <c r="N46" s="37"/>
      <c r="O46" s="27"/>
      <c r="P46" s="27"/>
      <c r="Q46" s="38"/>
      <c r="R46" s="63"/>
      <c r="S46" s="63"/>
      <c r="T46" s="63"/>
      <c r="U46" s="70"/>
      <c r="V46" s="37"/>
      <c r="W46" s="27"/>
      <c r="X46" s="27"/>
      <c r="Y46" s="38"/>
      <c r="Z46" s="27"/>
      <c r="AA46" s="27"/>
      <c r="AB46" s="27"/>
      <c r="AC46" s="28"/>
      <c r="AD46" s="42"/>
      <c r="AE46" s="43"/>
      <c r="AF46" s="43"/>
      <c r="AG46" s="218"/>
      <c r="AH46" s="221"/>
      <c r="AI46" s="59"/>
      <c r="AJ46" s="59" t="s">
        <v>32</v>
      </c>
      <c r="AK46" s="22">
        <v>6</v>
      </c>
      <c r="AL46" s="306"/>
    </row>
    <row r="47" spans="1:38" ht="14.1" customHeight="1" x14ac:dyDescent="0.25">
      <c r="A47" s="300">
        <f t="shared" si="0"/>
        <v>43</v>
      </c>
      <c r="B47" s="406" t="s">
        <v>116</v>
      </c>
      <c r="C47" s="71" t="s">
        <v>117</v>
      </c>
      <c r="D47" s="133">
        <v>22</v>
      </c>
      <c r="E47" s="204" t="s">
        <v>118</v>
      </c>
      <c r="F47" s="356"/>
      <c r="G47" s="29"/>
      <c r="H47" s="29"/>
      <c r="I47" s="44"/>
      <c r="J47" s="433" t="s">
        <v>119</v>
      </c>
      <c r="K47" s="434"/>
      <c r="L47" s="72" t="s">
        <v>32</v>
      </c>
      <c r="M47" s="73">
        <v>2</v>
      </c>
      <c r="N47" s="356"/>
      <c r="O47" s="29"/>
      <c r="P47" s="29"/>
      <c r="Q47" s="44"/>
      <c r="R47" s="25"/>
      <c r="S47" s="356"/>
      <c r="T47" s="356"/>
      <c r="U47" s="26"/>
      <c r="V47" s="219"/>
      <c r="W47" s="34"/>
      <c r="X47" s="34"/>
      <c r="Y47" s="74"/>
      <c r="Z47" s="25"/>
      <c r="AA47" s="29"/>
      <c r="AB47" s="29"/>
      <c r="AC47" s="30"/>
      <c r="AD47" s="356"/>
      <c r="AE47" s="29"/>
      <c r="AF47" s="29"/>
      <c r="AG47" s="44"/>
      <c r="AH47" s="355"/>
      <c r="AI47" s="44"/>
      <c r="AJ47" s="44"/>
      <c r="AK47" s="44"/>
      <c r="AL47" s="303"/>
    </row>
    <row r="48" spans="1:38" ht="14.1" customHeight="1" x14ac:dyDescent="0.25">
      <c r="A48" s="301">
        <f t="shared" si="0"/>
        <v>44</v>
      </c>
      <c r="B48" s="407"/>
      <c r="C48" s="12" t="s">
        <v>120</v>
      </c>
      <c r="D48" s="131"/>
      <c r="E48" s="204" t="s">
        <v>121</v>
      </c>
      <c r="F48" s="358"/>
      <c r="G48" s="13"/>
      <c r="H48" s="13"/>
      <c r="I48" s="17"/>
      <c r="J48" s="37"/>
      <c r="K48" s="27"/>
      <c r="L48" s="27"/>
      <c r="M48" s="38"/>
      <c r="N48" s="358"/>
      <c r="O48" s="13"/>
      <c r="P48" s="13"/>
      <c r="Q48" s="17"/>
      <c r="R48" s="435" t="s">
        <v>122</v>
      </c>
      <c r="S48" s="437"/>
      <c r="T48" s="13" t="s">
        <v>32</v>
      </c>
      <c r="U48" s="14">
        <v>4</v>
      </c>
      <c r="V48" s="220"/>
      <c r="W48" s="15"/>
      <c r="X48" s="15"/>
      <c r="Y48" s="41"/>
      <c r="Z48" s="37"/>
      <c r="AA48" s="27"/>
      <c r="AB48" s="27"/>
      <c r="AC48" s="38"/>
      <c r="AD48" s="358"/>
      <c r="AE48" s="13"/>
      <c r="AF48" s="13"/>
      <c r="AG48" s="17"/>
      <c r="AH48" s="357"/>
      <c r="AI48" s="17"/>
      <c r="AJ48" s="17"/>
      <c r="AK48" s="17"/>
      <c r="AL48" s="304"/>
    </row>
    <row r="49" spans="1:39" ht="14.1" customHeight="1" x14ac:dyDescent="0.25">
      <c r="A49" s="301">
        <f t="shared" si="0"/>
        <v>45</v>
      </c>
      <c r="B49" s="407"/>
      <c r="C49" s="12" t="s">
        <v>206</v>
      </c>
      <c r="D49" s="131">
        <v>43</v>
      </c>
      <c r="E49" s="204" t="s">
        <v>207</v>
      </c>
      <c r="F49" s="358"/>
      <c r="G49" s="13"/>
      <c r="H49" s="13"/>
      <c r="I49" s="17"/>
      <c r="J49" s="39"/>
      <c r="K49" s="13"/>
      <c r="L49" s="13"/>
      <c r="M49" s="14"/>
      <c r="N49" s="358"/>
      <c r="O49" s="13"/>
      <c r="P49" s="13"/>
      <c r="Q49" s="17"/>
      <c r="R49" s="357"/>
      <c r="S49" s="13"/>
      <c r="T49" s="13"/>
      <c r="U49" s="215"/>
      <c r="V49" s="220"/>
      <c r="W49" s="15"/>
      <c r="X49" s="15"/>
      <c r="Y49" s="41"/>
      <c r="Z49" s="435" t="s">
        <v>119</v>
      </c>
      <c r="AA49" s="437"/>
      <c r="AB49" s="75" t="s">
        <v>32</v>
      </c>
      <c r="AC49" s="76">
        <v>2</v>
      </c>
      <c r="AD49" s="358"/>
      <c r="AE49" s="13"/>
      <c r="AF49" s="13"/>
      <c r="AG49" s="17"/>
      <c r="AH49" s="357"/>
      <c r="AI49" s="17"/>
      <c r="AJ49" s="17"/>
      <c r="AK49" s="17"/>
      <c r="AL49" s="304"/>
    </row>
    <row r="50" spans="1:39" ht="14.1" customHeight="1" x14ac:dyDescent="0.25">
      <c r="A50" s="302">
        <f t="shared" si="0"/>
        <v>46</v>
      </c>
      <c r="B50" s="408"/>
      <c r="C50" s="77" t="s">
        <v>125</v>
      </c>
      <c r="D50" s="244">
        <v>25</v>
      </c>
      <c r="E50" s="209" t="s">
        <v>126</v>
      </c>
      <c r="F50" s="43"/>
      <c r="G50" s="66"/>
      <c r="H50" s="66"/>
      <c r="I50" s="68"/>
      <c r="J50" s="42"/>
      <c r="K50" s="66"/>
      <c r="L50" s="66"/>
      <c r="M50" s="67"/>
      <c r="N50" s="43"/>
      <c r="O50" s="66"/>
      <c r="P50" s="66"/>
      <c r="Q50" s="68"/>
      <c r="R50" s="216"/>
      <c r="S50" s="66"/>
      <c r="T50" s="66"/>
      <c r="U50" s="218"/>
      <c r="V50" s="55"/>
      <c r="W50" s="56"/>
      <c r="X50" s="56"/>
      <c r="Y50" s="78"/>
      <c r="Z50" s="422" t="s">
        <v>119</v>
      </c>
      <c r="AA50" s="423"/>
      <c r="AB50" s="79" t="s">
        <v>32</v>
      </c>
      <c r="AC50" s="80">
        <v>2</v>
      </c>
      <c r="AD50" s="43"/>
      <c r="AE50" s="66"/>
      <c r="AF50" s="66"/>
      <c r="AG50" s="68"/>
      <c r="AH50" s="216"/>
      <c r="AI50" s="68"/>
      <c r="AJ50" s="68"/>
      <c r="AK50" s="68"/>
      <c r="AL50" s="305"/>
    </row>
    <row r="51" spans="1:39" ht="14.1" customHeight="1" x14ac:dyDescent="0.2">
      <c r="A51" s="70"/>
      <c r="B51" s="245"/>
      <c r="C51" s="121"/>
      <c r="D51" s="137"/>
      <c r="E51" s="137"/>
      <c r="F51" s="263" t="s">
        <v>19</v>
      </c>
      <c r="G51" s="263" t="s">
        <v>20</v>
      </c>
      <c r="H51" s="263" t="s">
        <v>21</v>
      </c>
      <c r="I51" s="263" t="s">
        <v>22</v>
      </c>
      <c r="J51" s="263" t="s">
        <v>19</v>
      </c>
      <c r="K51" s="263" t="s">
        <v>20</v>
      </c>
      <c r="L51" s="263" t="s">
        <v>21</v>
      </c>
      <c r="M51" s="263" t="s">
        <v>22</v>
      </c>
      <c r="N51" s="263" t="s">
        <v>19</v>
      </c>
      <c r="O51" s="263" t="s">
        <v>20</v>
      </c>
      <c r="P51" s="263" t="s">
        <v>21</v>
      </c>
      <c r="Q51" s="263" t="s">
        <v>22</v>
      </c>
      <c r="R51" s="263" t="s">
        <v>19</v>
      </c>
      <c r="S51" s="263" t="s">
        <v>20</v>
      </c>
      <c r="T51" s="263" t="s">
        <v>21</v>
      </c>
      <c r="U51" s="263" t="s">
        <v>22</v>
      </c>
      <c r="V51" s="263" t="s">
        <v>19</v>
      </c>
      <c r="W51" s="263" t="s">
        <v>20</v>
      </c>
      <c r="X51" s="263" t="s">
        <v>21</v>
      </c>
      <c r="Y51" s="263" t="s">
        <v>22</v>
      </c>
      <c r="Z51" s="263" t="s">
        <v>19</v>
      </c>
      <c r="AA51" s="263" t="s">
        <v>20</v>
      </c>
      <c r="AB51" s="263" t="s">
        <v>21</v>
      </c>
      <c r="AC51" s="263" t="s">
        <v>22</v>
      </c>
      <c r="AD51" s="263" t="s">
        <v>19</v>
      </c>
      <c r="AE51" s="263" t="s">
        <v>20</v>
      </c>
      <c r="AF51" s="263" t="s">
        <v>21</v>
      </c>
      <c r="AG51" s="263" t="s">
        <v>22</v>
      </c>
      <c r="AH51" s="263" t="s">
        <v>19</v>
      </c>
      <c r="AI51" s="263" t="s">
        <v>20</v>
      </c>
      <c r="AJ51" s="263" t="s">
        <v>21</v>
      </c>
      <c r="AK51" s="263" t="s">
        <v>22</v>
      </c>
      <c r="AL51" s="81"/>
    </row>
    <row r="52" spans="1:39" ht="14.1" customHeight="1" x14ac:dyDescent="0.2">
      <c r="A52" s="70"/>
      <c r="B52" s="245"/>
      <c r="C52" s="121"/>
      <c r="D52" s="412" t="s">
        <v>127</v>
      </c>
      <c r="E52" s="413"/>
      <c r="F52" s="255">
        <f>SUM(F5:F50)</f>
        <v>10</v>
      </c>
      <c r="G52" s="256">
        <f t="shared" ref="G52:AK52" si="1">SUM(G5:G50)</f>
        <v>16</v>
      </c>
      <c r="H52" s="256"/>
      <c r="I52" s="264">
        <f t="shared" si="1"/>
        <v>28</v>
      </c>
      <c r="J52" s="255">
        <f t="shared" si="1"/>
        <v>9</v>
      </c>
      <c r="K52" s="256">
        <f t="shared" si="1"/>
        <v>17</v>
      </c>
      <c r="L52" s="256"/>
      <c r="M52" s="264">
        <f t="shared" si="1"/>
        <v>32</v>
      </c>
      <c r="N52" s="255">
        <f t="shared" si="1"/>
        <v>12</v>
      </c>
      <c r="O52" s="256">
        <f t="shared" si="1"/>
        <v>14</v>
      </c>
      <c r="P52" s="256"/>
      <c r="Q52" s="264">
        <f t="shared" si="1"/>
        <v>30</v>
      </c>
      <c r="R52" s="255">
        <f t="shared" si="1"/>
        <v>16</v>
      </c>
      <c r="S52" s="256">
        <f t="shared" si="1"/>
        <v>10</v>
      </c>
      <c r="T52" s="256"/>
      <c r="U52" s="264">
        <f t="shared" si="1"/>
        <v>30</v>
      </c>
      <c r="V52" s="255">
        <f t="shared" si="1"/>
        <v>14</v>
      </c>
      <c r="W52" s="256">
        <f t="shared" si="1"/>
        <v>12</v>
      </c>
      <c r="X52" s="256"/>
      <c r="Y52" s="264">
        <f t="shared" si="1"/>
        <v>29</v>
      </c>
      <c r="Z52" s="255">
        <f t="shared" si="1"/>
        <v>14</v>
      </c>
      <c r="AA52" s="256">
        <f t="shared" si="1"/>
        <v>12</v>
      </c>
      <c r="AB52" s="256"/>
      <c r="AC52" s="264">
        <f t="shared" si="1"/>
        <v>31</v>
      </c>
      <c r="AD52" s="255">
        <f t="shared" si="1"/>
        <v>12</v>
      </c>
      <c r="AE52" s="256">
        <f t="shared" si="1"/>
        <v>11</v>
      </c>
      <c r="AF52" s="256"/>
      <c r="AG52" s="264">
        <f t="shared" si="1"/>
        <v>33</v>
      </c>
      <c r="AH52" s="255">
        <f t="shared" si="1"/>
        <v>8</v>
      </c>
      <c r="AI52" s="256">
        <f t="shared" si="1"/>
        <v>6</v>
      </c>
      <c r="AJ52" s="256"/>
      <c r="AK52" s="264">
        <f t="shared" si="1"/>
        <v>27</v>
      </c>
      <c r="AL52" s="388" t="s">
        <v>128</v>
      </c>
      <c r="AM52" s="389"/>
    </row>
    <row r="53" spans="1:39" ht="14.1" customHeight="1" x14ac:dyDescent="0.2">
      <c r="A53" s="70"/>
      <c r="B53" s="245"/>
      <c r="C53" s="121"/>
      <c r="D53" s="390" t="s">
        <v>129</v>
      </c>
      <c r="E53" s="391"/>
      <c r="F53" s="257" t="s">
        <v>130</v>
      </c>
      <c r="G53" s="246" t="s">
        <v>130</v>
      </c>
      <c r="H53" s="246">
        <f>COUNTIF(H5:H50,"k")</f>
        <v>1</v>
      </c>
      <c r="I53" s="247" t="s">
        <v>130</v>
      </c>
      <c r="J53" s="257" t="s">
        <v>130</v>
      </c>
      <c r="K53" s="246" t="s">
        <v>130</v>
      </c>
      <c r="L53" s="246">
        <f>COUNTIF(L5:L50,"k")</f>
        <v>4</v>
      </c>
      <c r="M53" s="247" t="s">
        <v>130</v>
      </c>
      <c r="N53" s="257" t="s">
        <v>130</v>
      </c>
      <c r="O53" s="246" t="s">
        <v>130</v>
      </c>
      <c r="P53" s="246">
        <f>COUNTIF(P5:P50,"k")</f>
        <v>3</v>
      </c>
      <c r="Q53" s="247" t="s">
        <v>130</v>
      </c>
      <c r="R53" s="257" t="s">
        <v>130</v>
      </c>
      <c r="S53" s="246" t="s">
        <v>130</v>
      </c>
      <c r="T53" s="246">
        <f>COUNTIF(T5:T50,"k")</f>
        <v>4</v>
      </c>
      <c r="U53" s="247" t="s">
        <v>130</v>
      </c>
      <c r="V53" s="257" t="s">
        <v>130</v>
      </c>
      <c r="W53" s="246" t="s">
        <v>130</v>
      </c>
      <c r="X53" s="246">
        <f>COUNTIF(X5:X50,"k")</f>
        <v>2</v>
      </c>
      <c r="Y53" s="247" t="s">
        <v>130</v>
      </c>
      <c r="Z53" s="257" t="s">
        <v>130</v>
      </c>
      <c r="AA53" s="246" t="s">
        <v>130</v>
      </c>
      <c r="AB53" s="246">
        <f>COUNTIF(AB5:AB50,"k")</f>
        <v>2</v>
      </c>
      <c r="AC53" s="247" t="s">
        <v>130</v>
      </c>
      <c r="AD53" s="257" t="s">
        <v>130</v>
      </c>
      <c r="AE53" s="246" t="s">
        <v>130</v>
      </c>
      <c r="AF53" s="246">
        <f>COUNTIF(AF5:AF50,"k")</f>
        <v>2</v>
      </c>
      <c r="AG53" s="247" t="s">
        <v>130</v>
      </c>
      <c r="AH53" s="257" t="s">
        <v>130</v>
      </c>
      <c r="AI53" s="246" t="s">
        <v>130</v>
      </c>
      <c r="AJ53" s="246">
        <f>COUNTIF(AJ5:AJ50,"k")</f>
        <v>2</v>
      </c>
      <c r="AK53" s="247" t="s">
        <v>130</v>
      </c>
      <c r="AL53" s="307" t="s">
        <v>129</v>
      </c>
      <c r="AM53" s="258">
        <f>SUM(H53+L53+P53+T53+X53+AB53+AF53+AJ53)</f>
        <v>20</v>
      </c>
    </row>
    <row r="54" spans="1:39" ht="14.1" customHeight="1" x14ac:dyDescent="0.2">
      <c r="A54" s="70"/>
      <c r="B54" s="245"/>
      <c r="C54" s="121"/>
      <c r="D54" s="390" t="s">
        <v>131</v>
      </c>
      <c r="E54" s="391"/>
      <c r="F54" s="257" t="s">
        <v>130</v>
      </c>
      <c r="G54" s="246" t="s">
        <v>130</v>
      </c>
      <c r="H54" s="246">
        <f>COUNTIF(H5:H50,"é")</f>
        <v>4</v>
      </c>
      <c r="I54" s="247" t="s">
        <v>130</v>
      </c>
      <c r="J54" s="257" t="s">
        <v>130</v>
      </c>
      <c r="K54" s="246" t="s">
        <v>130</v>
      </c>
      <c r="L54" s="246">
        <f>COUNTIF(L5:L50,"é")</f>
        <v>2</v>
      </c>
      <c r="M54" s="247" t="s">
        <v>130</v>
      </c>
      <c r="N54" s="257" t="s">
        <v>130</v>
      </c>
      <c r="O54" s="246" t="s">
        <v>130</v>
      </c>
      <c r="P54" s="246">
        <f>COUNTIF(P5:P50,"é")</f>
        <v>2</v>
      </c>
      <c r="Q54" s="247" t="s">
        <v>130</v>
      </c>
      <c r="R54" s="257" t="s">
        <v>130</v>
      </c>
      <c r="S54" s="246" t="s">
        <v>130</v>
      </c>
      <c r="T54" s="246">
        <f>COUNTIF(T5:T50,"é")</f>
        <v>2</v>
      </c>
      <c r="U54" s="247" t="s">
        <v>130</v>
      </c>
      <c r="V54" s="257" t="s">
        <v>130</v>
      </c>
      <c r="W54" s="246" t="s">
        <v>130</v>
      </c>
      <c r="X54" s="246">
        <f>COUNTIF(X5:X50,"é")</f>
        <v>3</v>
      </c>
      <c r="Y54" s="247" t="s">
        <v>130</v>
      </c>
      <c r="Z54" s="257" t="s">
        <v>130</v>
      </c>
      <c r="AA54" s="246" t="s">
        <v>130</v>
      </c>
      <c r="AB54" s="246">
        <f>COUNTIF(AB5:AB50,"é")</f>
        <v>5</v>
      </c>
      <c r="AC54" s="247" t="s">
        <v>130</v>
      </c>
      <c r="AD54" s="257" t="s">
        <v>130</v>
      </c>
      <c r="AE54" s="246" t="s">
        <v>130</v>
      </c>
      <c r="AF54" s="246">
        <f>COUNTIF(AF5:AF50,"é")</f>
        <v>5</v>
      </c>
      <c r="AG54" s="247" t="s">
        <v>130</v>
      </c>
      <c r="AH54" s="257" t="s">
        <v>130</v>
      </c>
      <c r="AI54" s="246" t="s">
        <v>130</v>
      </c>
      <c r="AJ54" s="246">
        <f>COUNTIF(AJ5:AJ50,"é")</f>
        <v>2</v>
      </c>
      <c r="AK54" s="247" t="s">
        <v>130</v>
      </c>
      <c r="AL54" s="307" t="s">
        <v>131</v>
      </c>
      <c r="AM54" s="258">
        <f t="shared" ref="AM54:AM56" si="2">SUM(H54+L54+P54+T54+X54+AB54+AF54+AJ54)</f>
        <v>25</v>
      </c>
    </row>
    <row r="55" spans="1:39" ht="14.1" customHeight="1" x14ac:dyDescent="0.2">
      <c r="A55" s="70"/>
      <c r="B55" s="245"/>
      <c r="C55" s="121"/>
      <c r="D55" s="390" t="s">
        <v>132</v>
      </c>
      <c r="E55" s="391"/>
      <c r="F55" s="257" t="s">
        <v>130</v>
      </c>
      <c r="G55" s="246" t="s">
        <v>130</v>
      </c>
      <c r="H55" s="246">
        <f>COUNTIF(H5:H50,"s")</f>
        <v>0</v>
      </c>
      <c r="I55" s="247" t="s">
        <v>130</v>
      </c>
      <c r="J55" s="257" t="s">
        <v>130</v>
      </c>
      <c r="K55" s="246" t="s">
        <v>130</v>
      </c>
      <c r="L55" s="246">
        <f>COUNTIF(L5:L50,"s")</f>
        <v>0</v>
      </c>
      <c r="M55" s="247" t="s">
        <v>130</v>
      </c>
      <c r="N55" s="257" t="s">
        <v>130</v>
      </c>
      <c r="O55" s="246" t="s">
        <v>130</v>
      </c>
      <c r="P55" s="246">
        <f>COUNTIF(P5:P50,"s")</f>
        <v>0</v>
      </c>
      <c r="Q55" s="247" t="s">
        <v>130</v>
      </c>
      <c r="R55" s="257" t="s">
        <v>130</v>
      </c>
      <c r="S55" s="246" t="s">
        <v>130</v>
      </c>
      <c r="T55" s="246">
        <f>COUNTIF(T5:T50,"s")</f>
        <v>0</v>
      </c>
      <c r="U55" s="247" t="s">
        <v>130</v>
      </c>
      <c r="V55" s="257" t="s">
        <v>130</v>
      </c>
      <c r="W55" s="246" t="s">
        <v>130</v>
      </c>
      <c r="X55" s="246">
        <f>COUNTIF(X5:X50,"s")</f>
        <v>0</v>
      </c>
      <c r="Y55" s="247" t="s">
        <v>130</v>
      </c>
      <c r="Z55" s="257" t="s">
        <v>130</v>
      </c>
      <c r="AA55" s="246" t="s">
        <v>130</v>
      </c>
      <c r="AB55" s="246">
        <f>COUNTIF(AB5:AB50,"s")</f>
        <v>0</v>
      </c>
      <c r="AC55" s="247" t="s">
        <v>130</v>
      </c>
      <c r="AD55" s="257" t="s">
        <v>130</v>
      </c>
      <c r="AE55" s="246" t="s">
        <v>130</v>
      </c>
      <c r="AF55" s="246">
        <f>COUNTIF(AF5:AF50,"s")</f>
        <v>0</v>
      </c>
      <c r="AG55" s="247" t="s">
        <v>130</v>
      </c>
      <c r="AH55" s="257" t="s">
        <v>130</v>
      </c>
      <c r="AI55" s="246" t="s">
        <v>130</v>
      </c>
      <c r="AJ55" s="246">
        <f>COUNTIF(AJ5:AJ50,"s")</f>
        <v>1</v>
      </c>
      <c r="AK55" s="247" t="s">
        <v>130</v>
      </c>
      <c r="AL55" s="307" t="s">
        <v>132</v>
      </c>
      <c r="AM55" s="258">
        <f t="shared" si="2"/>
        <v>1</v>
      </c>
    </row>
    <row r="56" spans="1:39" ht="14.1" customHeight="1" x14ac:dyDescent="0.2">
      <c r="A56" s="70"/>
      <c r="B56" s="245"/>
      <c r="C56" s="121"/>
      <c r="D56" s="392" t="s">
        <v>133</v>
      </c>
      <c r="E56" s="393"/>
      <c r="F56" s="259" t="s">
        <v>130</v>
      </c>
      <c r="G56" s="248" t="s">
        <v>130</v>
      </c>
      <c r="H56" s="248">
        <f>SUM(H53:H55)</f>
        <v>5</v>
      </c>
      <c r="I56" s="249" t="s">
        <v>130</v>
      </c>
      <c r="J56" s="259" t="s">
        <v>130</v>
      </c>
      <c r="K56" s="248" t="s">
        <v>130</v>
      </c>
      <c r="L56" s="248">
        <f>SUM(L53:L55)</f>
        <v>6</v>
      </c>
      <c r="M56" s="249" t="s">
        <v>130</v>
      </c>
      <c r="N56" s="259" t="s">
        <v>130</v>
      </c>
      <c r="O56" s="248" t="s">
        <v>130</v>
      </c>
      <c r="P56" s="248">
        <f>SUM(P53:P55)</f>
        <v>5</v>
      </c>
      <c r="Q56" s="249" t="s">
        <v>130</v>
      </c>
      <c r="R56" s="259" t="s">
        <v>130</v>
      </c>
      <c r="S56" s="248" t="s">
        <v>130</v>
      </c>
      <c r="T56" s="248">
        <f>SUM(T53:T55)</f>
        <v>6</v>
      </c>
      <c r="U56" s="249" t="s">
        <v>130</v>
      </c>
      <c r="V56" s="259" t="s">
        <v>130</v>
      </c>
      <c r="W56" s="248" t="s">
        <v>130</v>
      </c>
      <c r="X56" s="248">
        <f>SUM(X53:X55)</f>
        <v>5</v>
      </c>
      <c r="Y56" s="249" t="s">
        <v>130</v>
      </c>
      <c r="Z56" s="259" t="s">
        <v>130</v>
      </c>
      <c r="AA56" s="248" t="s">
        <v>130</v>
      </c>
      <c r="AB56" s="248">
        <f>SUM(AB53:AB55)</f>
        <v>7</v>
      </c>
      <c r="AC56" s="249" t="s">
        <v>130</v>
      </c>
      <c r="AD56" s="259" t="s">
        <v>130</v>
      </c>
      <c r="AE56" s="248" t="s">
        <v>130</v>
      </c>
      <c r="AF56" s="248">
        <f>SUM(AF53:AF55)</f>
        <v>7</v>
      </c>
      <c r="AG56" s="249" t="s">
        <v>130</v>
      </c>
      <c r="AH56" s="259" t="s">
        <v>130</v>
      </c>
      <c r="AI56" s="248" t="s">
        <v>130</v>
      </c>
      <c r="AJ56" s="248">
        <f>SUM(AJ53:AJ55)</f>
        <v>5</v>
      </c>
      <c r="AK56" s="249" t="s">
        <v>130</v>
      </c>
      <c r="AL56" s="257" t="s">
        <v>134</v>
      </c>
      <c r="AM56" s="258">
        <f t="shared" si="2"/>
        <v>46</v>
      </c>
    </row>
    <row r="57" spans="1:39" ht="14.1" customHeight="1" x14ac:dyDescent="0.2">
      <c r="A57" s="70"/>
      <c r="B57" s="245"/>
      <c r="C57" s="121"/>
      <c r="D57" s="414" t="s">
        <v>135</v>
      </c>
      <c r="E57" s="415"/>
      <c r="F57" s="260">
        <f>SUM(F52,G52)</f>
        <v>26</v>
      </c>
      <c r="G57" s="261" t="s">
        <v>130</v>
      </c>
      <c r="H57" s="261" t="s">
        <v>130</v>
      </c>
      <c r="I57" s="265" t="s">
        <v>130</v>
      </c>
      <c r="J57" s="260">
        <f>SUM(J52,K52)</f>
        <v>26</v>
      </c>
      <c r="K57" s="261" t="s">
        <v>130</v>
      </c>
      <c r="L57" s="261" t="s">
        <v>130</v>
      </c>
      <c r="M57" s="265" t="s">
        <v>130</v>
      </c>
      <c r="N57" s="260">
        <f>SUM(N52,O52)</f>
        <v>26</v>
      </c>
      <c r="O57" s="261" t="s">
        <v>130</v>
      </c>
      <c r="P57" s="261" t="s">
        <v>130</v>
      </c>
      <c r="Q57" s="265" t="s">
        <v>130</v>
      </c>
      <c r="R57" s="260">
        <f>SUM(R52,S52)</f>
        <v>26</v>
      </c>
      <c r="S57" s="261" t="s">
        <v>130</v>
      </c>
      <c r="T57" s="261" t="s">
        <v>130</v>
      </c>
      <c r="U57" s="265" t="s">
        <v>130</v>
      </c>
      <c r="V57" s="260">
        <f>SUM(V52,W52)</f>
        <v>26</v>
      </c>
      <c r="W57" s="261" t="s">
        <v>130</v>
      </c>
      <c r="X57" s="261" t="s">
        <v>130</v>
      </c>
      <c r="Y57" s="265" t="s">
        <v>130</v>
      </c>
      <c r="Z57" s="260">
        <f>SUM(Z52,AA52)</f>
        <v>26</v>
      </c>
      <c r="AA57" s="261" t="s">
        <v>130</v>
      </c>
      <c r="AB57" s="261" t="s">
        <v>130</v>
      </c>
      <c r="AC57" s="265" t="s">
        <v>130</v>
      </c>
      <c r="AD57" s="260">
        <f>SUM(AD52,AE52)</f>
        <v>23</v>
      </c>
      <c r="AE57" s="261" t="s">
        <v>130</v>
      </c>
      <c r="AF57" s="261" t="s">
        <v>130</v>
      </c>
      <c r="AG57" s="265" t="s">
        <v>130</v>
      </c>
      <c r="AH57" s="260">
        <f>SUM(AH52,AI52)</f>
        <v>14</v>
      </c>
      <c r="AI57" s="261" t="s">
        <v>130</v>
      </c>
      <c r="AJ57" s="261" t="s">
        <v>130</v>
      </c>
      <c r="AK57" s="265" t="s">
        <v>130</v>
      </c>
      <c r="AL57" s="257" t="s">
        <v>135</v>
      </c>
      <c r="AM57" s="258">
        <f>SUM(F57+J57+N57+R57+V57+Z57+AD57+AH57)</f>
        <v>193</v>
      </c>
    </row>
    <row r="58" spans="1:39" ht="14.1" customHeight="1" thickBot="1" x14ac:dyDescent="0.25">
      <c r="A58" s="70"/>
      <c r="B58" s="245"/>
      <c r="C58" s="121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10"/>
      <c r="AI58" s="10"/>
      <c r="AJ58" s="70"/>
      <c r="AK58" s="70"/>
      <c r="AL58" s="307" t="s">
        <v>136</v>
      </c>
      <c r="AM58" s="258">
        <v>12</v>
      </c>
    </row>
    <row r="59" spans="1:39" ht="14.1" customHeight="1" thickBot="1" x14ac:dyDescent="0.3">
      <c r="A59" s="70"/>
      <c r="B59" s="245"/>
      <c r="C59" s="250" t="s">
        <v>137</v>
      </c>
      <c r="D59" s="10"/>
      <c r="E59" s="251"/>
      <c r="F59" s="409" t="s">
        <v>138</v>
      </c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1"/>
      <c r="AJ59" s="70"/>
      <c r="AK59" s="70"/>
      <c r="AL59" s="308" t="s">
        <v>139</v>
      </c>
      <c r="AM59" s="309">
        <f>SUM(I52+M52+Q52+U52+Y52+AC52+AG52+AK52)</f>
        <v>240</v>
      </c>
    </row>
    <row r="60" spans="1:39" ht="15.75" customHeight="1" x14ac:dyDescent="0.25">
      <c r="A60" s="70"/>
      <c r="B60" s="245"/>
      <c r="C60" s="252" t="s">
        <v>140</v>
      </c>
      <c r="D60" s="10"/>
      <c r="E60" s="251"/>
      <c r="F60" s="441" t="s">
        <v>255</v>
      </c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3"/>
      <c r="AJ60" s="70"/>
      <c r="AK60" s="70"/>
      <c r="AL60" s="81"/>
    </row>
    <row r="61" spans="1:39" ht="16.5" customHeight="1" x14ac:dyDescent="0.25">
      <c r="A61" s="70"/>
      <c r="B61" s="245"/>
      <c r="C61" s="252" t="s">
        <v>141</v>
      </c>
      <c r="D61" s="10"/>
      <c r="E61" s="251"/>
      <c r="F61" s="444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6"/>
      <c r="AJ61" s="70"/>
      <c r="AK61" s="70"/>
      <c r="AL61" s="81"/>
    </row>
    <row r="62" spans="1:39" ht="14.1" customHeight="1" x14ac:dyDescent="0.25">
      <c r="A62" s="70"/>
      <c r="B62" s="245"/>
      <c r="C62" s="252" t="s">
        <v>142</v>
      </c>
      <c r="D62" s="10"/>
      <c r="E62" s="251"/>
      <c r="F62" s="444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6"/>
      <c r="AJ62" s="70"/>
      <c r="AK62" s="70"/>
      <c r="AL62" s="81"/>
    </row>
    <row r="63" spans="1:39" ht="14.1" customHeight="1" x14ac:dyDescent="0.25">
      <c r="A63" s="70"/>
      <c r="B63" s="245"/>
      <c r="C63" s="253" t="s">
        <v>143</v>
      </c>
      <c r="D63" s="10"/>
      <c r="E63" s="251"/>
      <c r="F63" s="444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446"/>
      <c r="AJ63" s="70"/>
      <c r="AK63" s="70"/>
      <c r="AL63" s="81"/>
    </row>
    <row r="64" spans="1:39" ht="14.1" customHeight="1" x14ac:dyDescent="0.25">
      <c r="A64" s="70"/>
      <c r="B64" s="245"/>
      <c r="C64" s="253" t="s">
        <v>144</v>
      </c>
      <c r="D64" s="10"/>
      <c r="E64" s="251"/>
      <c r="F64" s="444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6"/>
      <c r="AJ64" s="70"/>
      <c r="AK64" s="70"/>
      <c r="AL64" s="81"/>
    </row>
    <row r="65" spans="1:38" ht="14.1" customHeight="1" x14ac:dyDescent="0.25">
      <c r="A65" s="70"/>
      <c r="B65" s="245"/>
      <c r="C65" s="253" t="s">
        <v>145</v>
      </c>
      <c r="D65" s="10"/>
      <c r="E65" s="251"/>
      <c r="F65" s="444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6"/>
      <c r="AJ65" s="70"/>
      <c r="AK65" s="70"/>
      <c r="AL65" s="81"/>
    </row>
    <row r="66" spans="1:38" ht="14.1" customHeight="1" x14ac:dyDescent="0.25">
      <c r="A66" s="70"/>
      <c r="B66" s="245"/>
      <c r="C66" s="253" t="s">
        <v>146</v>
      </c>
      <c r="D66" s="10"/>
      <c r="E66" s="251"/>
      <c r="F66" s="444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6"/>
      <c r="AJ66" s="70"/>
      <c r="AK66" s="70"/>
      <c r="AL66" s="81"/>
    </row>
    <row r="67" spans="1:38" ht="14.1" customHeight="1" x14ac:dyDescent="0.25">
      <c r="A67" s="70"/>
      <c r="B67" s="245"/>
      <c r="C67" s="253" t="s">
        <v>147</v>
      </c>
      <c r="D67" s="10"/>
      <c r="E67" s="251"/>
      <c r="F67" s="444"/>
      <c r="G67" s="445"/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  <c r="AC67" s="445"/>
      <c r="AD67" s="445"/>
      <c r="AE67" s="445"/>
      <c r="AF67" s="445"/>
      <c r="AG67" s="445"/>
      <c r="AH67" s="445"/>
      <c r="AI67" s="446"/>
      <c r="AJ67" s="70"/>
      <c r="AK67" s="70"/>
      <c r="AL67" s="81"/>
    </row>
    <row r="68" spans="1:38" ht="14.1" customHeight="1" thickBot="1" x14ac:dyDescent="0.3">
      <c r="A68" s="70"/>
      <c r="B68" s="245"/>
      <c r="C68" s="254" t="s">
        <v>148</v>
      </c>
      <c r="D68" s="10"/>
      <c r="E68" s="251"/>
      <c r="F68" s="444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445"/>
      <c r="AC68" s="445"/>
      <c r="AD68" s="445"/>
      <c r="AE68" s="445"/>
      <c r="AF68" s="445"/>
      <c r="AG68" s="445"/>
      <c r="AH68" s="445"/>
      <c r="AI68" s="446"/>
      <c r="AJ68" s="70"/>
      <c r="AK68" s="70"/>
      <c r="AL68" s="81"/>
    </row>
    <row r="69" spans="1:38" ht="14.1" customHeight="1" thickBot="1" x14ac:dyDescent="0.3">
      <c r="A69" s="70"/>
      <c r="B69" s="245"/>
      <c r="C69" s="121"/>
      <c r="D69" s="251"/>
      <c r="E69" s="251"/>
      <c r="F69" s="447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9"/>
      <c r="AJ69" s="70"/>
      <c r="AK69" s="70"/>
      <c r="AL69" s="81"/>
    </row>
    <row r="70" spans="1:38" ht="13.9" customHeight="1" thickBot="1" x14ac:dyDescent="0.25">
      <c r="A70" s="70"/>
      <c r="B70" s="83"/>
      <c r="C70" s="81"/>
      <c r="D70" s="82"/>
      <c r="E70" s="70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  <c r="AJ70" s="125"/>
      <c r="AK70" s="125"/>
      <c r="AL70" s="81"/>
    </row>
    <row r="71" spans="1:38" ht="14.1" customHeight="1" x14ac:dyDescent="0.25">
      <c r="A71" s="70"/>
      <c r="B71" s="83"/>
      <c r="C71" s="81"/>
      <c r="D71" s="82"/>
      <c r="E71" s="267" t="s">
        <v>149</v>
      </c>
      <c r="F71" s="419" t="s">
        <v>150</v>
      </c>
      <c r="G71" s="420"/>
      <c r="H71" s="420"/>
      <c r="I71" s="421"/>
      <c r="J71" s="268"/>
      <c r="K71" s="269">
        <v>0</v>
      </c>
      <c r="L71" s="270">
        <v>0</v>
      </c>
      <c r="M71" s="271"/>
      <c r="N71" s="164" t="s">
        <v>151</v>
      </c>
      <c r="O71" s="165"/>
      <c r="P71" s="165"/>
      <c r="Q71" s="165"/>
      <c r="R71" s="165"/>
      <c r="S71" s="165"/>
      <c r="T71" s="165"/>
      <c r="U71" s="165"/>
      <c r="V71" s="166"/>
      <c r="W71" s="160" t="s">
        <v>152</v>
      </c>
      <c r="X71" s="167" t="s">
        <v>153</v>
      </c>
      <c r="Y71" s="163" t="s">
        <v>154</v>
      </c>
      <c r="Z71" s="351">
        <v>1</v>
      </c>
      <c r="AA71" s="161">
        <v>2</v>
      </c>
      <c r="AB71" s="161">
        <v>3</v>
      </c>
      <c r="AC71" s="161"/>
      <c r="AD71" s="161"/>
      <c r="AE71" s="161"/>
      <c r="AF71" s="161"/>
      <c r="AG71" s="161"/>
      <c r="AH71" s="161"/>
      <c r="AI71" s="188"/>
      <c r="AJ71" s="161"/>
      <c r="AK71" s="189"/>
      <c r="AL71" s="125"/>
    </row>
    <row r="72" spans="1:38" ht="14.1" customHeight="1" x14ac:dyDescent="0.25">
      <c r="A72" s="70"/>
      <c r="B72" s="83"/>
      <c r="C72" s="81"/>
      <c r="D72" s="82"/>
      <c r="E72" s="280"/>
      <c r="F72" s="400" t="s">
        <v>155</v>
      </c>
      <c r="G72" s="401"/>
      <c r="H72" s="401"/>
      <c r="I72" s="402"/>
      <c r="J72" s="168"/>
      <c r="K72" s="169">
        <v>0</v>
      </c>
      <c r="L72" s="170">
        <v>2</v>
      </c>
      <c r="M72" s="171"/>
      <c r="N72" s="172" t="s">
        <v>156</v>
      </c>
      <c r="O72" s="214"/>
      <c r="P72" s="214"/>
      <c r="Q72" s="214"/>
      <c r="R72" s="214"/>
      <c r="S72" s="173"/>
      <c r="T72" s="173"/>
      <c r="U72" s="214"/>
      <c r="V72" s="174"/>
      <c r="W72" s="357" t="s">
        <v>157</v>
      </c>
      <c r="X72" s="214" t="s">
        <v>158</v>
      </c>
      <c r="Y72" s="171" t="s">
        <v>159</v>
      </c>
      <c r="Z72" s="352">
        <v>4</v>
      </c>
      <c r="AA72" s="186"/>
      <c r="AB72" s="186"/>
      <c r="AC72" s="186"/>
      <c r="AD72" s="186"/>
      <c r="AE72" s="186"/>
      <c r="AF72" s="186"/>
      <c r="AG72" s="186"/>
      <c r="AH72" s="186"/>
      <c r="AI72" s="169"/>
      <c r="AJ72" s="186"/>
      <c r="AK72" s="192"/>
      <c r="AL72" s="125"/>
    </row>
    <row r="73" spans="1:38" ht="14.1" customHeight="1" x14ac:dyDescent="0.25">
      <c r="A73" s="70"/>
      <c r="B73" s="196"/>
      <c r="C73" s="81"/>
      <c r="D73" s="82"/>
      <c r="E73" s="280"/>
      <c r="F73" s="400" t="s">
        <v>160</v>
      </c>
      <c r="G73" s="401"/>
      <c r="H73" s="401"/>
      <c r="I73" s="402"/>
      <c r="J73" s="168"/>
      <c r="K73" s="177">
        <v>2</v>
      </c>
      <c r="L73" s="170">
        <v>0</v>
      </c>
      <c r="M73" s="171"/>
      <c r="N73" s="172" t="s">
        <v>161</v>
      </c>
      <c r="O73" s="214"/>
      <c r="P73" s="214"/>
      <c r="Q73" s="173"/>
      <c r="R73" s="173"/>
      <c r="S73" s="173"/>
      <c r="T73" s="173"/>
      <c r="U73" s="173"/>
      <c r="V73" s="174"/>
      <c r="W73" s="357" t="s">
        <v>152</v>
      </c>
      <c r="X73" s="214" t="s">
        <v>162</v>
      </c>
      <c r="Y73" s="171" t="s">
        <v>163</v>
      </c>
      <c r="Z73" s="352">
        <v>5</v>
      </c>
      <c r="AA73" s="186">
        <v>6</v>
      </c>
      <c r="AB73" s="186">
        <v>7</v>
      </c>
      <c r="AC73" s="186">
        <v>8</v>
      </c>
      <c r="AD73" s="186">
        <v>9</v>
      </c>
      <c r="AE73" s="186"/>
      <c r="AF73" s="186"/>
      <c r="AG73" s="186"/>
      <c r="AH73" s="186"/>
      <c r="AI73" s="169"/>
      <c r="AJ73" s="186"/>
      <c r="AK73" s="192"/>
      <c r="AL73" s="125"/>
    </row>
    <row r="74" spans="1:38" ht="15" customHeight="1" x14ac:dyDescent="0.25">
      <c r="A74" s="152"/>
      <c r="B74" s="125"/>
      <c r="C74" s="125"/>
      <c r="D74" s="153"/>
      <c r="E74" s="282"/>
      <c r="F74" s="400" t="s">
        <v>164</v>
      </c>
      <c r="G74" s="401"/>
      <c r="H74" s="401"/>
      <c r="I74" s="402"/>
      <c r="J74" s="168"/>
      <c r="K74" s="177">
        <v>2</v>
      </c>
      <c r="L74" s="170">
        <v>1</v>
      </c>
      <c r="M74" s="171"/>
      <c r="N74" s="172" t="s">
        <v>165</v>
      </c>
      <c r="O74" s="177"/>
      <c r="P74" s="177"/>
      <c r="Q74" s="177"/>
      <c r="R74" s="177"/>
      <c r="S74" s="214"/>
      <c r="T74" s="214"/>
      <c r="U74" s="214"/>
      <c r="V74" s="174"/>
      <c r="W74" s="168" t="s">
        <v>152</v>
      </c>
      <c r="X74" s="176" t="s">
        <v>153</v>
      </c>
      <c r="Y74" s="171" t="s">
        <v>166</v>
      </c>
      <c r="Z74" s="352">
        <v>14</v>
      </c>
      <c r="AA74" s="186">
        <v>15</v>
      </c>
      <c r="AB74" s="186">
        <v>31</v>
      </c>
      <c r="AC74" s="186">
        <v>32</v>
      </c>
      <c r="AD74" s="186"/>
      <c r="AE74" s="186"/>
      <c r="AF74" s="186"/>
      <c r="AG74" s="186"/>
      <c r="AH74" s="186"/>
      <c r="AI74" s="169"/>
      <c r="AJ74" s="186"/>
      <c r="AK74" s="192"/>
      <c r="AL74" s="125"/>
    </row>
    <row r="75" spans="1:38" ht="15" customHeight="1" x14ac:dyDescent="0.25">
      <c r="A75" s="152"/>
      <c r="B75" s="125"/>
      <c r="C75" s="125"/>
      <c r="D75" s="197"/>
      <c r="E75" s="283"/>
      <c r="F75" s="400" t="s">
        <v>167</v>
      </c>
      <c r="G75" s="401"/>
      <c r="H75" s="401"/>
      <c r="I75" s="402"/>
      <c r="J75" s="168"/>
      <c r="K75" s="177">
        <v>2</v>
      </c>
      <c r="L75" s="170">
        <v>2</v>
      </c>
      <c r="M75" s="171"/>
      <c r="N75" s="179" t="s">
        <v>168</v>
      </c>
      <c r="O75" s="176"/>
      <c r="P75" s="176"/>
      <c r="Q75" s="214"/>
      <c r="R75" s="214"/>
      <c r="S75" s="214"/>
      <c r="T75" s="214"/>
      <c r="U75" s="214"/>
      <c r="V75" s="174"/>
      <c r="W75" s="168" t="s">
        <v>163</v>
      </c>
      <c r="X75" s="176" t="s">
        <v>153</v>
      </c>
      <c r="Y75" s="171" t="s">
        <v>169</v>
      </c>
      <c r="Z75" s="352">
        <v>16</v>
      </c>
      <c r="AA75" s="186"/>
      <c r="AB75" s="186"/>
      <c r="AC75" s="186"/>
      <c r="AD75" s="186"/>
      <c r="AE75" s="186"/>
      <c r="AF75" s="186"/>
      <c r="AG75" s="186"/>
      <c r="AH75" s="186"/>
      <c r="AI75" s="169"/>
      <c r="AJ75" s="186"/>
      <c r="AK75" s="192"/>
      <c r="AL75" s="125"/>
    </row>
    <row r="76" spans="1:38" ht="15" customHeight="1" x14ac:dyDescent="0.25">
      <c r="A76" s="152"/>
      <c r="B76" s="125"/>
      <c r="C76" s="125"/>
      <c r="D76" s="154"/>
      <c r="E76" s="284"/>
      <c r="F76" s="400" t="s">
        <v>170</v>
      </c>
      <c r="G76" s="401"/>
      <c r="H76" s="401"/>
      <c r="I76" s="402"/>
      <c r="J76" s="168"/>
      <c r="K76" s="173">
        <v>2</v>
      </c>
      <c r="L76" s="175">
        <v>3</v>
      </c>
      <c r="M76" s="171"/>
      <c r="N76" s="172" t="s">
        <v>171</v>
      </c>
      <c r="O76" s="214"/>
      <c r="P76" s="214"/>
      <c r="Q76" s="173"/>
      <c r="R76" s="173"/>
      <c r="S76" s="173"/>
      <c r="T76" s="173"/>
      <c r="U76" s="173"/>
      <c r="V76" s="174"/>
      <c r="W76" s="168" t="s">
        <v>166</v>
      </c>
      <c r="X76" s="176" t="s">
        <v>162</v>
      </c>
      <c r="Y76" s="171" t="s">
        <v>172</v>
      </c>
      <c r="Z76" s="352">
        <v>17</v>
      </c>
      <c r="AA76" s="186">
        <v>18</v>
      </c>
      <c r="AB76" s="186">
        <v>43</v>
      </c>
      <c r="AC76" s="186"/>
      <c r="AD76" s="186"/>
      <c r="AE76" s="186"/>
      <c r="AF76" s="186"/>
      <c r="AG76" s="186"/>
      <c r="AH76" s="186"/>
      <c r="AI76" s="169"/>
      <c r="AJ76" s="186"/>
      <c r="AK76" s="192"/>
      <c r="AL76" s="125"/>
    </row>
    <row r="77" spans="1:38" ht="15" customHeight="1" x14ac:dyDescent="0.25">
      <c r="A77" s="152"/>
      <c r="B77" s="125"/>
      <c r="C77" s="198"/>
      <c r="D77" s="199"/>
      <c r="E77" s="285"/>
      <c r="F77" s="400" t="s">
        <v>173</v>
      </c>
      <c r="G77" s="401"/>
      <c r="H77" s="401"/>
      <c r="I77" s="402"/>
      <c r="J77" s="168"/>
      <c r="K77" s="173">
        <v>2</v>
      </c>
      <c r="L77" s="175">
        <v>4</v>
      </c>
      <c r="M77" s="171"/>
      <c r="N77" s="179" t="s">
        <v>69</v>
      </c>
      <c r="O77" s="173"/>
      <c r="P77" s="173"/>
      <c r="Q77" s="181"/>
      <c r="R77" s="181"/>
      <c r="S77" s="181"/>
      <c r="T77" s="181"/>
      <c r="U77" s="181"/>
      <c r="V77" s="174"/>
      <c r="W77" s="168" t="s">
        <v>174</v>
      </c>
      <c r="X77" s="176" t="s">
        <v>157</v>
      </c>
      <c r="Y77" s="171" t="s">
        <v>175</v>
      </c>
      <c r="Z77" s="352">
        <v>19</v>
      </c>
      <c r="AA77" s="186">
        <v>20</v>
      </c>
      <c r="AB77" s="186"/>
      <c r="AC77" s="186"/>
      <c r="AD77" s="186"/>
      <c r="AE77" s="186"/>
      <c r="AF77" s="186"/>
      <c r="AG77" s="186"/>
      <c r="AH77" s="186"/>
      <c r="AI77" s="169"/>
      <c r="AJ77" s="186"/>
      <c r="AK77" s="192"/>
      <c r="AL77" s="125"/>
    </row>
    <row r="78" spans="1:38" ht="15" customHeight="1" x14ac:dyDescent="0.25">
      <c r="A78" s="152"/>
      <c r="B78" s="125"/>
      <c r="C78" s="199"/>
      <c r="D78" s="199"/>
      <c r="E78" s="285"/>
      <c r="F78" s="400" t="s">
        <v>176</v>
      </c>
      <c r="G78" s="401"/>
      <c r="H78" s="401"/>
      <c r="I78" s="402"/>
      <c r="J78" s="168"/>
      <c r="K78" s="173">
        <v>2</v>
      </c>
      <c r="L78" s="170">
        <v>5</v>
      </c>
      <c r="M78" s="171"/>
      <c r="N78" s="179" t="s">
        <v>177</v>
      </c>
      <c r="O78" s="181"/>
      <c r="P78" s="181"/>
      <c r="Q78" s="182"/>
      <c r="R78" s="182"/>
      <c r="S78" s="353"/>
      <c r="T78" s="353"/>
      <c r="U78" s="353"/>
      <c r="V78" s="174"/>
      <c r="W78" s="357" t="s">
        <v>162</v>
      </c>
      <c r="X78" s="214" t="s">
        <v>178</v>
      </c>
      <c r="Y78" s="171" t="s">
        <v>153</v>
      </c>
      <c r="Z78" s="352">
        <v>21</v>
      </c>
      <c r="AA78" s="186">
        <v>46</v>
      </c>
      <c r="AB78" s="186"/>
      <c r="AC78" s="186"/>
      <c r="AD78" s="186"/>
      <c r="AE78" s="186"/>
      <c r="AF78" s="186"/>
      <c r="AG78" s="186"/>
      <c r="AH78" s="186"/>
      <c r="AI78" s="169"/>
      <c r="AJ78" s="186"/>
      <c r="AK78" s="192"/>
      <c r="AL78" s="125"/>
    </row>
    <row r="79" spans="1:38" ht="15" customHeight="1" x14ac:dyDescent="0.25">
      <c r="A79" s="152"/>
      <c r="B79" s="200"/>
      <c r="C79" s="198"/>
      <c r="D79" s="199"/>
      <c r="E79" s="285"/>
      <c r="F79" s="400" t="s">
        <v>179</v>
      </c>
      <c r="G79" s="401"/>
      <c r="H79" s="401"/>
      <c r="I79" s="402"/>
      <c r="J79" s="168"/>
      <c r="K79" s="173">
        <v>2</v>
      </c>
      <c r="L79" s="170">
        <v>6</v>
      </c>
      <c r="M79" s="171"/>
      <c r="N79" s="172" t="s">
        <v>180</v>
      </c>
      <c r="O79" s="182"/>
      <c r="P79" s="182"/>
      <c r="Q79" s="184"/>
      <c r="R79" s="176"/>
      <c r="S79" s="354"/>
      <c r="T79" s="354"/>
      <c r="U79" s="354"/>
      <c r="V79" s="174"/>
      <c r="W79" s="168" t="s">
        <v>166</v>
      </c>
      <c r="X79" s="176" t="s">
        <v>154</v>
      </c>
      <c r="Y79" s="171" t="s">
        <v>181</v>
      </c>
      <c r="Z79" s="352">
        <v>22</v>
      </c>
      <c r="AA79" s="186">
        <v>23</v>
      </c>
      <c r="AB79" s="186">
        <v>24</v>
      </c>
      <c r="AC79" s="186"/>
      <c r="AD79" s="186"/>
      <c r="AE79" s="186"/>
      <c r="AF79" s="186"/>
      <c r="AG79" s="186"/>
      <c r="AH79" s="186"/>
      <c r="AI79" s="169"/>
      <c r="AJ79" s="186"/>
      <c r="AK79" s="192"/>
      <c r="AL79" s="125"/>
    </row>
    <row r="80" spans="1:38" ht="15" customHeight="1" x14ac:dyDescent="0.25">
      <c r="A80" s="152"/>
      <c r="B80" s="125"/>
      <c r="C80" s="198"/>
      <c r="D80" s="199"/>
      <c r="E80" s="285"/>
      <c r="F80" s="400" t="s">
        <v>182</v>
      </c>
      <c r="G80" s="401"/>
      <c r="H80" s="401"/>
      <c r="I80" s="402"/>
      <c r="J80" s="168"/>
      <c r="K80" s="177">
        <v>2</v>
      </c>
      <c r="L80" s="170">
        <v>7</v>
      </c>
      <c r="M80" s="171"/>
      <c r="N80" s="172" t="s">
        <v>183</v>
      </c>
      <c r="O80" s="184"/>
      <c r="P80" s="184"/>
      <c r="Q80" s="184"/>
      <c r="R80" s="184"/>
      <c r="S80" s="354"/>
      <c r="T80" s="354"/>
      <c r="U80" s="354"/>
      <c r="V80" s="174"/>
      <c r="W80" s="168" t="s">
        <v>184</v>
      </c>
      <c r="X80" s="176" t="s">
        <v>172</v>
      </c>
      <c r="Y80" s="171" t="s">
        <v>175</v>
      </c>
      <c r="Z80" s="352">
        <v>25</v>
      </c>
      <c r="AA80" s="186">
        <v>26</v>
      </c>
      <c r="AB80" s="186"/>
      <c r="AC80" s="186"/>
      <c r="AD80" s="186"/>
      <c r="AE80" s="186"/>
      <c r="AF80" s="186"/>
      <c r="AG80" s="186"/>
      <c r="AH80" s="186"/>
      <c r="AI80" s="169"/>
      <c r="AJ80" s="186"/>
      <c r="AK80" s="192"/>
      <c r="AL80" s="125"/>
    </row>
    <row r="81" spans="1:38" ht="15" customHeight="1" x14ac:dyDescent="0.25">
      <c r="A81" s="152"/>
      <c r="B81" s="125"/>
      <c r="C81" s="92"/>
      <c r="D81" s="147"/>
      <c r="E81" s="286"/>
      <c r="F81" s="400" t="s">
        <v>185</v>
      </c>
      <c r="G81" s="401"/>
      <c r="H81" s="401"/>
      <c r="I81" s="402"/>
      <c r="J81" s="168"/>
      <c r="K81" s="173">
        <v>2</v>
      </c>
      <c r="L81" s="175">
        <v>8</v>
      </c>
      <c r="M81" s="171"/>
      <c r="N81" s="172" t="s">
        <v>186</v>
      </c>
      <c r="O81" s="184"/>
      <c r="P81" s="184"/>
      <c r="Q81" s="176"/>
      <c r="R81" s="176"/>
      <c r="S81" s="176"/>
      <c r="T81" s="176"/>
      <c r="U81" s="176"/>
      <c r="V81" s="174"/>
      <c r="W81" s="168" t="s">
        <v>154</v>
      </c>
      <c r="X81" s="176" t="s">
        <v>153</v>
      </c>
      <c r="Y81" s="171" t="s">
        <v>187</v>
      </c>
      <c r="Z81" s="352">
        <v>27</v>
      </c>
      <c r="AA81" s="186">
        <v>28</v>
      </c>
      <c r="AB81" s="186">
        <v>29</v>
      </c>
      <c r="AC81" s="186">
        <v>30</v>
      </c>
      <c r="AD81" s="186">
        <v>33</v>
      </c>
      <c r="AE81" s="186">
        <v>34</v>
      </c>
      <c r="AF81" s="186"/>
      <c r="AG81" s="186"/>
      <c r="AH81" s="186"/>
      <c r="AI81" s="169"/>
      <c r="AJ81" s="186"/>
      <c r="AK81" s="192"/>
      <c r="AL81" s="125"/>
    </row>
    <row r="82" spans="1:38" ht="15" customHeight="1" x14ac:dyDescent="0.25">
      <c r="A82" s="152"/>
      <c r="B82" s="125"/>
      <c r="C82" s="125"/>
      <c r="D82" s="201"/>
      <c r="E82" s="287"/>
      <c r="F82" s="400" t="s">
        <v>188</v>
      </c>
      <c r="G82" s="401"/>
      <c r="H82" s="401"/>
      <c r="I82" s="402"/>
      <c r="J82" s="168"/>
      <c r="K82" s="186">
        <v>2</v>
      </c>
      <c r="L82" s="175">
        <v>9</v>
      </c>
      <c r="M82" s="171"/>
      <c r="N82" s="179" t="s">
        <v>189</v>
      </c>
      <c r="O82" s="176"/>
      <c r="P82" s="176"/>
      <c r="Q82" s="176"/>
      <c r="R82" s="176"/>
      <c r="S82" s="176"/>
      <c r="T82" s="176"/>
      <c r="U82" s="176"/>
      <c r="V82" s="171"/>
      <c r="W82" s="168" t="s">
        <v>184</v>
      </c>
      <c r="X82" s="176" t="s">
        <v>172</v>
      </c>
      <c r="Y82" s="171" t="s">
        <v>187</v>
      </c>
      <c r="Z82" s="352"/>
      <c r="AA82" s="186"/>
      <c r="AB82" s="186"/>
      <c r="AC82" s="186"/>
      <c r="AD82" s="186"/>
      <c r="AE82" s="186"/>
      <c r="AF82" s="186"/>
      <c r="AG82" s="186"/>
      <c r="AH82" s="186"/>
      <c r="AI82" s="169"/>
      <c r="AJ82" s="186"/>
      <c r="AK82" s="192"/>
      <c r="AL82" s="125"/>
    </row>
    <row r="83" spans="1:38" ht="15" customHeight="1" x14ac:dyDescent="0.25">
      <c r="A83" s="152"/>
      <c r="B83" s="125"/>
      <c r="C83" s="125"/>
      <c r="D83" s="201"/>
      <c r="E83" s="287"/>
      <c r="F83" s="400" t="s">
        <v>190</v>
      </c>
      <c r="G83" s="401"/>
      <c r="H83" s="401"/>
      <c r="I83" s="402"/>
      <c r="J83" s="168"/>
      <c r="K83" s="173">
        <v>4</v>
      </c>
      <c r="L83" s="175">
        <v>0</v>
      </c>
      <c r="M83" s="171"/>
      <c r="N83" s="187" t="s">
        <v>191</v>
      </c>
      <c r="O83" s="173"/>
      <c r="P83" s="173"/>
      <c r="Q83" s="173"/>
      <c r="R83" s="173"/>
      <c r="S83" s="173"/>
      <c r="T83" s="173"/>
      <c r="U83" s="176"/>
      <c r="V83" s="174"/>
      <c r="W83" s="168" t="s">
        <v>166</v>
      </c>
      <c r="X83" s="176" t="s">
        <v>153</v>
      </c>
      <c r="Y83" s="171" t="s">
        <v>175</v>
      </c>
      <c r="Z83" s="352">
        <v>10</v>
      </c>
      <c r="AA83" s="186">
        <v>13</v>
      </c>
      <c r="AB83" s="186"/>
      <c r="AC83" s="186"/>
      <c r="AD83" s="186"/>
      <c r="AE83" s="186"/>
      <c r="AF83" s="186"/>
      <c r="AG83" s="186"/>
      <c r="AH83" s="186"/>
      <c r="AI83" s="169"/>
      <c r="AJ83" s="186"/>
      <c r="AK83" s="192"/>
      <c r="AL83" s="125"/>
    </row>
    <row r="84" spans="1:38" ht="15" customHeight="1" x14ac:dyDescent="0.25">
      <c r="A84" s="152"/>
      <c r="B84" s="125"/>
      <c r="C84" s="125"/>
      <c r="D84" s="201"/>
      <c r="E84" s="287"/>
      <c r="F84" s="400" t="s">
        <v>192</v>
      </c>
      <c r="G84" s="401"/>
      <c r="H84" s="401"/>
      <c r="I84" s="402"/>
      <c r="J84" s="168"/>
      <c r="K84" s="169">
        <v>4</v>
      </c>
      <c r="L84" s="170">
        <v>1</v>
      </c>
      <c r="M84" s="171"/>
      <c r="N84" s="172" t="s">
        <v>193</v>
      </c>
      <c r="O84" s="214"/>
      <c r="P84" s="214"/>
      <c r="Q84" s="214"/>
      <c r="R84" s="214"/>
      <c r="S84" s="214"/>
      <c r="T84" s="214"/>
      <c r="U84" s="177"/>
      <c r="V84" s="174"/>
      <c r="W84" s="357" t="s">
        <v>152</v>
      </c>
      <c r="X84" s="214" t="s">
        <v>194</v>
      </c>
      <c r="Y84" s="215" t="s">
        <v>152</v>
      </c>
      <c r="Z84" s="352">
        <v>11</v>
      </c>
      <c r="AA84" s="186">
        <v>35</v>
      </c>
      <c r="AB84" s="186"/>
      <c r="AC84" s="186"/>
      <c r="AD84" s="186"/>
      <c r="AE84" s="186"/>
      <c r="AF84" s="186"/>
      <c r="AG84" s="186"/>
      <c r="AH84" s="186"/>
      <c r="AI84" s="169"/>
      <c r="AJ84" s="186"/>
      <c r="AK84" s="192"/>
      <c r="AL84" s="125"/>
    </row>
    <row r="85" spans="1:38" ht="15" customHeight="1" x14ac:dyDescent="0.25">
      <c r="A85" s="152"/>
      <c r="B85" s="125"/>
      <c r="C85" s="125"/>
      <c r="D85" s="201"/>
      <c r="E85" s="287"/>
      <c r="F85" s="400" t="s">
        <v>195</v>
      </c>
      <c r="G85" s="401"/>
      <c r="H85" s="401"/>
      <c r="I85" s="402"/>
      <c r="J85" s="168"/>
      <c r="K85" s="169">
        <v>4</v>
      </c>
      <c r="L85" s="170">
        <v>2</v>
      </c>
      <c r="M85" s="171"/>
      <c r="N85" s="172" t="s">
        <v>196</v>
      </c>
      <c r="O85" s="214"/>
      <c r="P85" s="214"/>
      <c r="Q85" s="214"/>
      <c r="R85" s="214"/>
      <c r="S85" s="214"/>
      <c r="T85" s="177"/>
      <c r="U85" s="176"/>
      <c r="V85" s="174"/>
      <c r="W85" s="168" t="s">
        <v>152</v>
      </c>
      <c r="X85" s="176" t="s">
        <v>162</v>
      </c>
      <c r="Y85" s="171" t="s">
        <v>158</v>
      </c>
      <c r="Z85" s="352">
        <v>12</v>
      </c>
      <c r="AA85" s="186">
        <v>36</v>
      </c>
      <c r="AB85" s="186"/>
      <c r="AC85" s="186"/>
      <c r="AD85" s="186"/>
      <c r="AE85" s="186"/>
      <c r="AF85" s="186"/>
      <c r="AG85" s="186"/>
      <c r="AH85" s="186"/>
      <c r="AI85" s="169"/>
      <c r="AJ85" s="186"/>
      <c r="AK85" s="192"/>
      <c r="AL85" s="125"/>
    </row>
    <row r="86" spans="1:38" ht="15.75" customHeight="1" x14ac:dyDescent="0.25">
      <c r="A86" s="152"/>
      <c r="B86" s="125"/>
      <c r="C86" s="125"/>
      <c r="D86" s="201"/>
      <c r="E86" s="288"/>
      <c r="F86" s="403" t="s">
        <v>197</v>
      </c>
      <c r="G86" s="404"/>
      <c r="H86" s="404"/>
      <c r="I86" s="405"/>
      <c r="J86" s="289"/>
      <c r="K86" s="290">
        <v>4</v>
      </c>
      <c r="L86" s="291">
        <v>3</v>
      </c>
      <c r="M86" s="292"/>
      <c r="N86" s="159" t="s">
        <v>198</v>
      </c>
      <c r="O86" s="156"/>
      <c r="P86" s="156"/>
      <c r="Q86" s="156"/>
      <c r="R86" s="156"/>
      <c r="S86" s="156"/>
      <c r="T86" s="156"/>
      <c r="U86" s="148"/>
      <c r="V86" s="158"/>
      <c r="W86" s="155" t="s">
        <v>199</v>
      </c>
      <c r="X86" s="148" t="s">
        <v>178</v>
      </c>
      <c r="Y86" s="158" t="s">
        <v>152</v>
      </c>
      <c r="Z86" s="157">
        <v>37</v>
      </c>
      <c r="AA86" s="86">
        <v>45</v>
      </c>
      <c r="AB86" s="193"/>
      <c r="AC86" s="193"/>
      <c r="AD86" s="193"/>
      <c r="AE86" s="193"/>
      <c r="AF86" s="193"/>
      <c r="AG86" s="194"/>
      <c r="AH86" s="194"/>
      <c r="AI86" s="194"/>
      <c r="AJ86" s="194"/>
      <c r="AK86" s="195"/>
      <c r="AL86" s="125"/>
    </row>
    <row r="87" spans="1:38" x14ac:dyDescent="0.25">
      <c r="A87" s="152"/>
      <c r="B87" s="125"/>
      <c r="C87" s="125"/>
      <c r="D87" s="201"/>
      <c r="E87" s="146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25"/>
      <c r="S87" s="146"/>
      <c r="T87" s="146"/>
      <c r="U87" s="152"/>
      <c r="V87" s="202"/>
      <c r="W87" s="202"/>
      <c r="X87" s="202"/>
      <c r="Y87" s="20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25"/>
    </row>
    <row r="88" spans="1:38" x14ac:dyDescent="0.25">
      <c r="A88" s="152"/>
      <c r="B88" s="125"/>
      <c r="C88" s="125"/>
      <c r="D88" s="201"/>
      <c r="E88" s="146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25"/>
      <c r="S88" s="146"/>
      <c r="T88" s="146"/>
      <c r="U88" s="152"/>
      <c r="V88" s="202"/>
      <c r="W88" s="202"/>
      <c r="X88" s="202"/>
      <c r="Y88" s="20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25"/>
    </row>
    <row r="89" spans="1:38" x14ac:dyDescent="0.25">
      <c r="A89" s="152"/>
      <c r="B89" s="125"/>
      <c r="C89" s="125"/>
      <c r="D89" s="201"/>
      <c r="E89" s="146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202"/>
      <c r="W89" s="202"/>
      <c r="X89" s="202"/>
      <c r="Y89" s="20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25"/>
    </row>
  </sheetData>
  <mergeCells count="49">
    <mergeCell ref="F86:I86"/>
    <mergeCell ref="D3:D4"/>
    <mergeCell ref="F78:I78"/>
    <mergeCell ref="F79:I79"/>
    <mergeCell ref="F80:I80"/>
    <mergeCell ref="F81:I81"/>
    <mergeCell ref="F82:I82"/>
    <mergeCell ref="F83:I83"/>
    <mergeCell ref="F72:I72"/>
    <mergeCell ref="F73:I73"/>
    <mergeCell ref="F74:I74"/>
    <mergeCell ref="F75:I75"/>
    <mergeCell ref="F76:I76"/>
    <mergeCell ref="F77:I77"/>
    <mergeCell ref="F84:I84"/>
    <mergeCell ref="F85:I85"/>
    <mergeCell ref="F71:I71"/>
    <mergeCell ref="AL52:AM52"/>
    <mergeCell ref="D53:E53"/>
    <mergeCell ref="D54:E54"/>
    <mergeCell ref="D55:E55"/>
    <mergeCell ref="D56:E56"/>
    <mergeCell ref="D57:E57"/>
    <mergeCell ref="D52:E52"/>
    <mergeCell ref="F59:AI59"/>
    <mergeCell ref="F60:AI69"/>
    <mergeCell ref="AL3:AL4"/>
    <mergeCell ref="B5:B13"/>
    <mergeCell ref="B14:B17"/>
    <mergeCell ref="B18:B34"/>
    <mergeCell ref="B35:B44"/>
    <mergeCell ref="AD3:AG3"/>
    <mergeCell ref="AH3:AK3"/>
    <mergeCell ref="N3:Q3"/>
    <mergeCell ref="R3:U3"/>
    <mergeCell ref="V3:Y3"/>
    <mergeCell ref="Z3:AC3"/>
    <mergeCell ref="J3:M3"/>
    <mergeCell ref="A3:A4"/>
    <mergeCell ref="B3:B4"/>
    <mergeCell ref="C3:C4"/>
    <mergeCell ref="E3:E4"/>
    <mergeCell ref="F3:I3"/>
    <mergeCell ref="B47:B50"/>
    <mergeCell ref="J47:K47"/>
    <mergeCell ref="R48:S48"/>
    <mergeCell ref="Z49:AA49"/>
    <mergeCell ref="B45:B46"/>
    <mergeCell ref="Z50:AA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9"/>
  <sheetViews>
    <sheetView showGridLines="0" zoomScale="80" zoomScaleNormal="80" workbookViewId="0">
      <selection activeCell="AP21" sqref="AP21"/>
    </sheetView>
  </sheetViews>
  <sheetFormatPr defaultColWidth="9.140625" defaultRowHeight="12.75" x14ac:dyDescent="0.25"/>
  <cols>
    <col min="1" max="1" width="2.85546875" style="145" customWidth="1"/>
    <col min="2" max="2" width="9.7109375" style="10" customWidth="1"/>
    <col min="3" max="3" width="37.140625" style="10" customWidth="1"/>
    <col min="4" max="4" width="3.5703125" style="89" customWidth="1"/>
    <col min="5" max="5" width="18.85546875" style="90" customWidth="1"/>
    <col min="6" max="21" width="2.7109375" style="145" customWidth="1"/>
    <col min="22" max="25" width="2.7109375" style="91" customWidth="1"/>
    <col min="26" max="37" width="2.7109375" style="145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3"/>
      <c r="B1" s="224"/>
      <c r="C1" s="234" t="s">
        <v>0</v>
      </c>
      <c r="D1" s="237" t="s">
        <v>1</v>
      </c>
      <c r="E1" s="226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38" t="s">
        <v>2</v>
      </c>
      <c r="S1" s="223"/>
      <c r="T1" s="223"/>
      <c r="U1" s="223"/>
      <c r="V1" s="227"/>
      <c r="W1" s="227"/>
      <c r="X1" s="228"/>
      <c r="Y1" s="227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5" t="s">
        <v>3</v>
      </c>
    </row>
    <row r="2" spans="1:38" s="9" customFormat="1" ht="20.25" x14ac:dyDescent="0.25">
      <c r="A2" s="229"/>
      <c r="B2" s="230"/>
      <c r="C2" s="225" t="s">
        <v>208</v>
      </c>
      <c r="D2" s="231"/>
      <c r="E2" s="23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3"/>
      <c r="W2" s="233"/>
      <c r="X2" s="233"/>
      <c r="Y2" s="233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34"/>
    </row>
    <row r="3" spans="1:38" ht="14.1" customHeight="1" x14ac:dyDescent="0.25">
      <c r="A3" s="394" t="s">
        <v>5</v>
      </c>
      <c r="B3" s="396" t="s">
        <v>6</v>
      </c>
      <c r="C3" s="396" t="s">
        <v>7</v>
      </c>
      <c r="D3" s="396" t="s">
        <v>8</v>
      </c>
      <c r="E3" s="396" t="s">
        <v>9</v>
      </c>
      <c r="F3" s="427" t="s">
        <v>10</v>
      </c>
      <c r="G3" s="427"/>
      <c r="H3" s="427"/>
      <c r="I3" s="428"/>
      <c r="J3" s="429" t="s">
        <v>11</v>
      </c>
      <c r="K3" s="427"/>
      <c r="L3" s="427"/>
      <c r="M3" s="428"/>
      <c r="N3" s="429" t="s">
        <v>12</v>
      </c>
      <c r="O3" s="427"/>
      <c r="P3" s="427"/>
      <c r="Q3" s="428"/>
      <c r="R3" s="429" t="s">
        <v>13</v>
      </c>
      <c r="S3" s="427"/>
      <c r="T3" s="427"/>
      <c r="U3" s="428"/>
      <c r="V3" s="430" t="s">
        <v>14</v>
      </c>
      <c r="W3" s="431"/>
      <c r="X3" s="431"/>
      <c r="Y3" s="432"/>
      <c r="Z3" s="429" t="s">
        <v>15</v>
      </c>
      <c r="AA3" s="427"/>
      <c r="AB3" s="427"/>
      <c r="AC3" s="428"/>
      <c r="AD3" s="424" t="s">
        <v>16</v>
      </c>
      <c r="AE3" s="425"/>
      <c r="AF3" s="425"/>
      <c r="AG3" s="425"/>
      <c r="AH3" s="424" t="s">
        <v>17</v>
      </c>
      <c r="AI3" s="425"/>
      <c r="AJ3" s="425"/>
      <c r="AK3" s="426"/>
      <c r="AL3" s="398" t="s">
        <v>18</v>
      </c>
    </row>
    <row r="4" spans="1:38" ht="14.1" customHeight="1" x14ac:dyDescent="0.2">
      <c r="A4" s="395"/>
      <c r="B4" s="397"/>
      <c r="C4" s="397"/>
      <c r="D4" s="397"/>
      <c r="E4" s="397"/>
      <c r="F4" s="310" t="s">
        <v>19</v>
      </c>
      <c r="G4" s="310" t="s">
        <v>20</v>
      </c>
      <c r="H4" s="310" t="s">
        <v>21</v>
      </c>
      <c r="I4" s="311" t="s">
        <v>22</v>
      </c>
      <c r="J4" s="310" t="s">
        <v>19</v>
      </c>
      <c r="K4" s="310" t="s">
        <v>20</v>
      </c>
      <c r="L4" s="310" t="s">
        <v>21</v>
      </c>
      <c r="M4" s="311" t="s">
        <v>22</v>
      </c>
      <c r="N4" s="310" t="s">
        <v>19</v>
      </c>
      <c r="O4" s="310" t="s">
        <v>20</v>
      </c>
      <c r="P4" s="310" t="s">
        <v>21</v>
      </c>
      <c r="Q4" s="311" t="s">
        <v>22</v>
      </c>
      <c r="R4" s="310" t="s">
        <v>19</v>
      </c>
      <c r="S4" s="310" t="s">
        <v>20</v>
      </c>
      <c r="T4" s="310" t="s">
        <v>21</v>
      </c>
      <c r="U4" s="311" t="s">
        <v>22</v>
      </c>
      <c r="V4" s="310" t="s">
        <v>19</v>
      </c>
      <c r="W4" s="310" t="s">
        <v>20</v>
      </c>
      <c r="X4" s="310" t="s">
        <v>21</v>
      </c>
      <c r="Y4" s="311" t="s">
        <v>22</v>
      </c>
      <c r="Z4" s="310" t="s">
        <v>19</v>
      </c>
      <c r="AA4" s="310" t="s">
        <v>20</v>
      </c>
      <c r="AB4" s="310" t="s">
        <v>21</v>
      </c>
      <c r="AC4" s="311" t="s">
        <v>22</v>
      </c>
      <c r="AD4" s="310" t="s">
        <v>19</v>
      </c>
      <c r="AE4" s="310" t="s">
        <v>20</v>
      </c>
      <c r="AF4" s="310" t="s">
        <v>21</v>
      </c>
      <c r="AG4" s="311" t="s">
        <v>22</v>
      </c>
      <c r="AH4" s="310" t="s">
        <v>19</v>
      </c>
      <c r="AI4" s="310" t="s">
        <v>20</v>
      </c>
      <c r="AJ4" s="310" t="s">
        <v>21</v>
      </c>
      <c r="AK4" s="311" t="s">
        <v>22</v>
      </c>
      <c r="AL4" s="399"/>
    </row>
    <row r="5" spans="1:38" ht="14.1" customHeight="1" x14ac:dyDescent="0.25">
      <c r="A5" s="235">
        <v>1</v>
      </c>
      <c r="B5" s="417" t="s">
        <v>23</v>
      </c>
      <c r="C5" s="69" t="s">
        <v>24</v>
      </c>
      <c r="D5" s="239" t="s">
        <v>25</v>
      </c>
      <c r="E5" s="203" t="s">
        <v>26</v>
      </c>
      <c r="F5" s="27">
        <v>4</v>
      </c>
      <c r="G5" s="31">
        <v>4</v>
      </c>
      <c r="H5" s="31" t="s">
        <v>27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6"/>
      <c r="AI5" s="32"/>
      <c r="AJ5" s="32"/>
      <c r="AK5" s="36"/>
      <c r="AL5" s="18"/>
    </row>
    <row r="6" spans="1:38" ht="14.1" customHeight="1" x14ac:dyDescent="0.25">
      <c r="A6" s="11">
        <v>2</v>
      </c>
      <c r="B6" s="417"/>
      <c r="C6" s="12" t="s">
        <v>28</v>
      </c>
      <c r="D6" s="240" t="s">
        <v>25</v>
      </c>
      <c r="E6" s="203" t="s">
        <v>29</v>
      </c>
      <c r="F6" s="358"/>
      <c r="G6" s="13"/>
      <c r="H6" s="13"/>
      <c r="I6" s="14"/>
      <c r="J6" s="358">
        <v>2</v>
      </c>
      <c r="K6" s="13">
        <v>4</v>
      </c>
      <c r="L6" s="13" t="s">
        <v>27</v>
      </c>
      <c r="M6" s="14">
        <v>6</v>
      </c>
      <c r="N6" s="358"/>
      <c r="O6" s="13"/>
      <c r="P6" s="13"/>
      <c r="Q6" s="14"/>
      <c r="R6" s="358"/>
      <c r="S6" s="13"/>
      <c r="T6" s="13"/>
      <c r="U6" s="14"/>
      <c r="V6" s="220"/>
      <c r="W6" s="15"/>
      <c r="X6" s="15"/>
      <c r="Y6" s="16"/>
      <c r="Z6" s="358"/>
      <c r="AA6" s="13"/>
      <c r="AB6" s="13"/>
      <c r="AC6" s="14"/>
      <c r="AD6" s="358"/>
      <c r="AE6" s="13"/>
      <c r="AF6" s="13"/>
      <c r="AG6" s="17"/>
      <c r="AH6" s="357"/>
      <c r="AI6" s="17"/>
      <c r="AJ6" s="17"/>
      <c r="AK6" s="14"/>
      <c r="AL6" s="19" t="s">
        <v>24</v>
      </c>
    </row>
    <row r="7" spans="1:38" ht="14.1" customHeight="1" x14ac:dyDescent="0.25">
      <c r="A7" s="11">
        <v>3</v>
      </c>
      <c r="B7" s="417"/>
      <c r="C7" s="69" t="s">
        <v>30</v>
      </c>
      <c r="D7" s="239" t="s">
        <v>25</v>
      </c>
      <c r="E7" s="203" t="s">
        <v>31</v>
      </c>
      <c r="F7" s="27">
        <v>0</v>
      </c>
      <c r="G7" s="31">
        <v>4</v>
      </c>
      <c r="H7" s="31" t="s">
        <v>32</v>
      </c>
      <c r="I7" s="36">
        <v>4</v>
      </c>
      <c r="J7" s="39"/>
      <c r="K7" s="13"/>
      <c r="L7" s="13"/>
      <c r="M7" s="14"/>
      <c r="N7" s="358"/>
      <c r="O7" s="13"/>
      <c r="P7" s="13"/>
      <c r="Q7" s="14"/>
      <c r="R7" s="358"/>
      <c r="S7" s="13"/>
      <c r="T7" s="13"/>
      <c r="U7" s="14"/>
      <c r="V7" s="220"/>
      <c r="W7" s="15"/>
      <c r="X7" s="15"/>
      <c r="Y7" s="16"/>
      <c r="Z7" s="358"/>
      <c r="AA7" s="13"/>
      <c r="AB7" s="13"/>
      <c r="AC7" s="14"/>
      <c r="AD7" s="358"/>
      <c r="AE7" s="13"/>
      <c r="AF7" s="13"/>
      <c r="AG7" s="17"/>
      <c r="AH7" s="357"/>
      <c r="AI7" s="17"/>
      <c r="AJ7" s="17"/>
      <c r="AK7" s="14"/>
      <c r="AL7" s="19"/>
    </row>
    <row r="8" spans="1:38" ht="14.1" customHeight="1" x14ac:dyDescent="0.25">
      <c r="A8" s="11">
        <v>4</v>
      </c>
      <c r="B8" s="417"/>
      <c r="C8" s="69" t="s">
        <v>33</v>
      </c>
      <c r="D8" s="239" t="s">
        <v>34</v>
      </c>
      <c r="E8" s="203" t="s">
        <v>35</v>
      </c>
      <c r="F8" s="220">
        <v>0</v>
      </c>
      <c r="G8" s="15">
        <v>4</v>
      </c>
      <c r="H8" s="15" t="s">
        <v>32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4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4"/>
    </row>
    <row r="9" spans="1:38" ht="14.1" customHeight="1" x14ac:dyDescent="0.25">
      <c r="A9" s="11">
        <v>5</v>
      </c>
      <c r="B9" s="417"/>
      <c r="C9" s="12" t="s">
        <v>36</v>
      </c>
      <c r="D9" s="131">
        <v>20</v>
      </c>
      <c r="E9" s="204" t="s">
        <v>37</v>
      </c>
      <c r="F9" s="220">
        <v>4</v>
      </c>
      <c r="G9" s="15">
        <v>2</v>
      </c>
      <c r="H9" s="15" t="s">
        <v>32</v>
      </c>
      <c r="I9" s="16">
        <v>8</v>
      </c>
      <c r="J9" s="220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99"/>
      <c r="AI9" s="53"/>
      <c r="AJ9" s="53"/>
      <c r="AK9" s="51"/>
      <c r="AL9" s="127"/>
    </row>
    <row r="10" spans="1:38" ht="14.1" customHeight="1" x14ac:dyDescent="0.25">
      <c r="A10" s="11">
        <v>6</v>
      </c>
      <c r="B10" s="417"/>
      <c r="C10" s="69" t="s">
        <v>38</v>
      </c>
      <c r="D10" s="133">
        <v>20</v>
      </c>
      <c r="E10" s="204" t="s">
        <v>39</v>
      </c>
      <c r="F10" s="27"/>
      <c r="G10" s="31"/>
      <c r="H10" s="31"/>
      <c r="I10" s="36"/>
      <c r="J10" s="27">
        <v>0</v>
      </c>
      <c r="K10" s="31">
        <v>6</v>
      </c>
      <c r="L10" s="31" t="s">
        <v>27</v>
      </c>
      <c r="M10" s="36">
        <v>8</v>
      </c>
      <c r="N10" s="358"/>
      <c r="O10" s="13"/>
      <c r="P10" s="13"/>
      <c r="Q10" s="14"/>
      <c r="R10" s="358"/>
      <c r="S10" s="13"/>
      <c r="T10" s="13"/>
      <c r="U10" s="14"/>
      <c r="V10" s="220"/>
      <c r="W10" s="15"/>
      <c r="X10" s="15"/>
      <c r="Y10" s="16"/>
      <c r="Z10" s="358"/>
      <c r="AA10" s="13"/>
      <c r="AB10" s="13"/>
      <c r="AC10" s="14"/>
      <c r="AD10" s="358"/>
      <c r="AE10" s="13"/>
      <c r="AF10" s="13"/>
      <c r="AG10" s="17"/>
      <c r="AH10" s="357"/>
      <c r="AI10" s="17"/>
      <c r="AJ10" s="17"/>
      <c r="AK10" s="14"/>
      <c r="AL10" s="18" t="s">
        <v>36</v>
      </c>
    </row>
    <row r="11" spans="1:38" ht="14.1" customHeight="1" x14ac:dyDescent="0.25">
      <c r="A11" s="11">
        <v>7</v>
      </c>
      <c r="B11" s="417"/>
      <c r="C11" s="12" t="s">
        <v>40</v>
      </c>
      <c r="D11" s="131">
        <v>20</v>
      </c>
      <c r="E11" s="204" t="s">
        <v>41</v>
      </c>
      <c r="F11" s="358"/>
      <c r="G11" s="13"/>
      <c r="H11" s="13"/>
      <c r="I11" s="14"/>
      <c r="J11" s="358"/>
      <c r="K11" s="13"/>
      <c r="L11" s="13"/>
      <c r="M11" s="14"/>
      <c r="N11" s="358">
        <v>0</v>
      </c>
      <c r="O11" s="13">
        <v>6</v>
      </c>
      <c r="P11" s="13" t="s">
        <v>27</v>
      </c>
      <c r="Q11" s="14">
        <v>8</v>
      </c>
      <c r="R11" s="358"/>
      <c r="S11" s="13"/>
      <c r="T11" s="13"/>
      <c r="U11" s="14"/>
      <c r="V11" s="220"/>
      <c r="W11" s="15"/>
      <c r="X11" s="15"/>
      <c r="Y11" s="16"/>
      <c r="Z11" s="358"/>
      <c r="AA11" s="13"/>
      <c r="AB11" s="13"/>
      <c r="AC11" s="14"/>
      <c r="AD11" s="358"/>
      <c r="AE11" s="13"/>
      <c r="AF11" s="13"/>
      <c r="AG11" s="17"/>
      <c r="AH11" s="357"/>
      <c r="AI11" s="17"/>
      <c r="AJ11" s="17"/>
      <c r="AK11" s="14"/>
      <c r="AL11" s="19" t="s">
        <v>38</v>
      </c>
    </row>
    <row r="12" spans="1:38" ht="14.1" customHeight="1" x14ac:dyDescent="0.25">
      <c r="A12" s="11">
        <v>8</v>
      </c>
      <c r="B12" s="417"/>
      <c r="C12" s="12" t="s">
        <v>42</v>
      </c>
      <c r="D12" s="131">
        <v>20</v>
      </c>
      <c r="E12" s="204" t="s">
        <v>43</v>
      </c>
      <c r="F12" s="358"/>
      <c r="G12" s="13"/>
      <c r="H12" s="13"/>
      <c r="I12" s="14"/>
      <c r="J12" s="358"/>
      <c r="K12" s="13"/>
      <c r="L12" s="13"/>
      <c r="M12" s="14"/>
      <c r="N12" s="358"/>
      <c r="O12" s="13"/>
      <c r="P12" s="13"/>
      <c r="Q12" s="14"/>
      <c r="R12" s="358">
        <v>0</v>
      </c>
      <c r="S12" s="13">
        <v>4</v>
      </c>
      <c r="T12" s="13" t="s">
        <v>27</v>
      </c>
      <c r="U12" s="14">
        <v>4</v>
      </c>
      <c r="V12" s="220"/>
      <c r="W12" s="15"/>
      <c r="X12" s="15"/>
      <c r="Y12" s="16"/>
      <c r="Z12" s="358"/>
      <c r="AA12" s="13"/>
      <c r="AB12" s="13"/>
      <c r="AC12" s="14"/>
      <c r="AD12" s="358"/>
      <c r="AE12" s="13"/>
      <c r="AF12" s="13"/>
      <c r="AG12" s="17"/>
      <c r="AH12" s="357"/>
      <c r="AI12" s="17"/>
      <c r="AJ12" s="17"/>
      <c r="AK12" s="14"/>
      <c r="AL12" s="19" t="s">
        <v>36</v>
      </c>
    </row>
    <row r="13" spans="1:38" ht="14.1" customHeight="1" x14ac:dyDescent="0.25">
      <c r="A13" s="11">
        <v>9</v>
      </c>
      <c r="B13" s="418"/>
      <c r="C13" s="20" t="s">
        <v>209</v>
      </c>
      <c r="D13" s="135">
        <v>29</v>
      </c>
      <c r="E13" s="205" t="s">
        <v>210</v>
      </c>
      <c r="F13" s="222"/>
      <c r="G13" s="23"/>
      <c r="H13" s="23"/>
      <c r="I13" s="59"/>
      <c r="J13" s="101"/>
      <c r="K13" s="23"/>
      <c r="L13" s="23"/>
      <c r="M13" s="59"/>
      <c r="N13" s="101"/>
      <c r="O13" s="23"/>
      <c r="P13" s="23"/>
      <c r="Q13" s="24"/>
      <c r="R13" s="222"/>
      <c r="S13" s="23"/>
      <c r="T13" s="23"/>
      <c r="U13" s="59"/>
      <c r="V13" s="101">
        <v>0</v>
      </c>
      <c r="W13" s="23">
        <v>4</v>
      </c>
      <c r="X13" s="23" t="s">
        <v>32</v>
      </c>
      <c r="Y13" s="24">
        <v>4</v>
      </c>
      <c r="Z13" s="222"/>
      <c r="AA13" s="23"/>
      <c r="AB13" s="23"/>
      <c r="AC13" s="59"/>
      <c r="AD13" s="101"/>
      <c r="AE13" s="23"/>
      <c r="AF13" s="23"/>
      <c r="AG13" s="24"/>
      <c r="AH13" s="141"/>
      <c r="AI13" s="21"/>
      <c r="AJ13" s="21"/>
      <c r="AK13" s="22"/>
      <c r="AL13" s="19" t="s">
        <v>36</v>
      </c>
    </row>
    <row r="14" spans="1:38" ht="14.1" customHeight="1" x14ac:dyDescent="0.25">
      <c r="A14" s="11">
        <v>10</v>
      </c>
      <c r="B14" s="416" t="s">
        <v>46</v>
      </c>
      <c r="C14" s="142" t="s">
        <v>47</v>
      </c>
      <c r="D14" s="133">
        <v>40</v>
      </c>
      <c r="E14" s="203" t="s">
        <v>48</v>
      </c>
      <c r="F14" s="46"/>
      <c r="G14" s="46"/>
      <c r="H14" s="46"/>
      <c r="I14" s="93"/>
      <c r="J14" s="94">
        <v>1</v>
      </c>
      <c r="K14" s="47">
        <v>3</v>
      </c>
      <c r="L14" s="47" t="s">
        <v>27</v>
      </c>
      <c r="M14" s="48">
        <v>4</v>
      </c>
      <c r="N14" s="139"/>
      <c r="O14" s="111"/>
      <c r="P14" s="111"/>
      <c r="Q14" s="112"/>
      <c r="R14" s="94"/>
      <c r="S14" s="47"/>
      <c r="T14" s="47"/>
      <c r="U14" s="48"/>
      <c r="V14" s="139"/>
      <c r="W14" s="111"/>
      <c r="X14" s="111"/>
      <c r="Y14" s="112"/>
      <c r="Z14" s="150"/>
      <c r="AA14" s="111"/>
      <c r="AB14" s="111"/>
      <c r="AC14" s="112"/>
      <c r="AD14" s="150"/>
      <c r="AE14" s="111"/>
      <c r="AF14" s="111"/>
      <c r="AG14" s="151"/>
      <c r="AH14" s="94"/>
      <c r="AI14" s="47"/>
      <c r="AJ14" s="47"/>
      <c r="AK14" s="48"/>
      <c r="AL14" s="126"/>
    </row>
    <row r="15" spans="1:38" ht="14.1" customHeight="1" x14ac:dyDescent="0.25">
      <c r="A15" s="11">
        <f t="shared" ref="A15:A50" si="0">A14+1</f>
        <v>11</v>
      </c>
      <c r="B15" s="417"/>
      <c r="C15" s="61" t="s">
        <v>49</v>
      </c>
      <c r="D15" s="241">
        <v>41</v>
      </c>
      <c r="E15" s="206" t="s">
        <v>50</v>
      </c>
      <c r="F15" s="220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0"/>
      <c r="W15" s="15"/>
      <c r="X15" s="15"/>
      <c r="Y15" s="41"/>
      <c r="Z15" s="40">
        <v>0</v>
      </c>
      <c r="AA15" s="15">
        <v>4</v>
      </c>
      <c r="AB15" s="15" t="s">
        <v>32</v>
      </c>
      <c r="AC15" s="16">
        <v>4</v>
      </c>
      <c r="AD15" s="96"/>
      <c r="AE15" s="95"/>
      <c r="AF15" s="95"/>
      <c r="AG15" s="97"/>
      <c r="AH15" s="40"/>
      <c r="AI15" s="15"/>
      <c r="AJ15" s="15"/>
      <c r="AK15" s="16"/>
      <c r="AL15" s="127"/>
    </row>
    <row r="16" spans="1:38" ht="14.1" customHeight="1" x14ac:dyDescent="0.25">
      <c r="A16" s="11">
        <f t="shared" si="0"/>
        <v>12</v>
      </c>
      <c r="B16" s="417"/>
      <c r="C16" s="142" t="s">
        <v>51</v>
      </c>
      <c r="D16" s="133">
        <v>42</v>
      </c>
      <c r="E16" s="203" t="s">
        <v>52</v>
      </c>
      <c r="F16" s="46"/>
      <c r="G16" s="46"/>
      <c r="H16" s="46"/>
      <c r="I16" s="93"/>
      <c r="J16" s="94"/>
      <c r="K16" s="47"/>
      <c r="L16" s="47"/>
      <c r="M16" s="48"/>
      <c r="N16" s="46"/>
      <c r="O16" s="47"/>
      <c r="P16" s="47"/>
      <c r="Q16" s="60"/>
      <c r="R16" s="94"/>
      <c r="S16" s="47"/>
      <c r="T16" s="47"/>
      <c r="U16" s="48"/>
      <c r="V16" s="46"/>
      <c r="W16" s="47"/>
      <c r="X16" s="47"/>
      <c r="Y16" s="60"/>
      <c r="Z16" s="94"/>
      <c r="AA16" s="47"/>
      <c r="AB16" s="47"/>
      <c r="AC16" s="60"/>
      <c r="AD16" s="96"/>
      <c r="AE16" s="95"/>
      <c r="AF16" s="95"/>
      <c r="AG16" s="97"/>
      <c r="AH16" s="40">
        <v>4</v>
      </c>
      <c r="AI16" s="15">
        <v>0</v>
      </c>
      <c r="AJ16" s="15" t="s">
        <v>27</v>
      </c>
      <c r="AK16" s="16">
        <v>4</v>
      </c>
      <c r="AL16" s="127"/>
    </row>
    <row r="17" spans="1:38" ht="14.1" customHeight="1" x14ac:dyDescent="0.25">
      <c r="A17" s="11">
        <f t="shared" si="0"/>
        <v>13</v>
      </c>
      <c r="B17" s="418"/>
      <c r="C17" s="143" t="s">
        <v>53</v>
      </c>
      <c r="D17" s="242">
        <v>40</v>
      </c>
      <c r="E17" s="207" t="s">
        <v>54</v>
      </c>
      <c r="F17" s="55"/>
      <c r="G17" s="55"/>
      <c r="H17" s="55"/>
      <c r="I17" s="87"/>
      <c r="J17" s="101"/>
      <c r="K17" s="23"/>
      <c r="L17" s="23"/>
      <c r="M17" s="24"/>
      <c r="N17" s="222"/>
      <c r="O17" s="23"/>
      <c r="P17" s="23"/>
      <c r="Q17" s="59"/>
      <c r="R17" s="101"/>
      <c r="S17" s="23"/>
      <c r="T17" s="23"/>
      <c r="U17" s="24"/>
      <c r="V17" s="222"/>
      <c r="W17" s="23"/>
      <c r="X17" s="23"/>
      <c r="Y17" s="59"/>
      <c r="Z17" s="101"/>
      <c r="AA17" s="23"/>
      <c r="AB17" s="23"/>
      <c r="AC17" s="59"/>
      <c r="AD17" s="107"/>
      <c r="AE17" s="108"/>
      <c r="AF17" s="108"/>
      <c r="AG17" s="109"/>
      <c r="AH17" s="101">
        <v>4</v>
      </c>
      <c r="AI17" s="23">
        <v>0</v>
      </c>
      <c r="AJ17" s="23" t="s">
        <v>27</v>
      </c>
      <c r="AK17" s="24">
        <v>4</v>
      </c>
      <c r="AL17" s="128"/>
    </row>
    <row r="18" spans="1:38" ht="14.1" customHeight="1" x14ac:dyDescent="0.25">
      <c r="A18" s="11">
        <f t="shared" si="0"/>
        <v>14</v>
      </c>
      <c r="B18" s="416" t="s">
        <v>55</v>
      </c>
      <c r="C18" s="69" t="s">
        <v>56</v>
      </c>
      <c r="D18" s="129">
        <v>21</v>
      </c>
      <c r="E18" s="203" t="s">
        <v>57</v>
      </c>
      <c r="F18" s="27">
        <v>2</v>
      </c>
      <c r="G18" s="31">
        <v>2</v>
      </c>
      <c r="H18" s="31" t="s">
        <v>32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4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417"/>
      <c r="C19" s="12" t="s">
        <v>58</v>
      </c>
      <c r="D19" s="131">
        <v>21</v>
      </c>
      <c r="E19" s="203" t="s">
        <v>59</v>
      </c>
      <c r="F19" s="358"/>
      <c r="G19" s="13"/>
      <c r="H19" s="13"/>
      <c r="I19" s="17"/>
      <c r="J19" s="39">
        <v>2</v>
      </c>
      <c r="K19" s="13">
        <v>2</v>
      </c>
      <c r="L19" s="13" t="s">
        <v>27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0"/>
      <c r="AA19" s="15"/>
      <c r="AB19" s="15"/>
      <c r="AC19" s="16"/>
      <c r="AD19" s="40"/>
      <c r="AE19" s="15"/>
      <c r="AF19" s="15"/>
      <c r="AG19" s="16"/>
      <c r="AH19" s="214"/>
      <c r="AI19" s="17"/>
      <c r="AJ19" s="17"/>
      <c r="AK19" s="14"/>
      <c r="AL19" s="62" t="s">
        <v>60</v>
      </c>
    </row>
    <row r="20" spans="1:38" ht="14.1" customHeight="1" x14ac:dyDescent="0.25">
      <c r="A20" s="11">
        <f t="shared" si="0"/>
        <v>16</v>
      </c>
      <c r="B20" s="417"/>
      <c r="C20" s="12" t="s">
        <v>61</v>
      </c>
      <c r="D20" s="131">
        <v>22</v>
      </c>
      <c r="E20" s="204" t="s">
        <v>62</v>
      </c>
      <c r="F20" s="220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32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0"/>
      <c r="AA20" s="15"/>
      <c r="AB20" s="15"/>
      <c r="AC20" s="16"/>
      <c r="AD20" s="40"/>
      <c r="AE20" s="15"/>
      <c r="AF20" s="15"/>
      <c r="AG20" s="16"/>
      <c r="AH20" s="214"/>
      <c r="AI20" s="17"/>
      <c r="AJ20" s="17"/>
      <c r="AK20" s="14"/>
      <c r="AL20" s="19" t="s">
        <v>60</v>
      </c>
    </row>
    <row r="21" spans="1:38" ht="14.1" customHeight="1" x14ac:dyDescent="0.25">
      <c r="A21" s="11">
        <f t="shared" si="0"/>
        <v>17</v>
      </c>
      <c r="B21" s="417"/>
      <c r="C21" s="69" t="s">
        <v>63</v>
      </c>
      <c r="D21" s="133">
        <v>23</v>
      </c>
      <c r="E21" s="204" t="s">
        <v>64</v>
      </c>
      <c r="F21" s="139"/>
      <c r="G21" s="111"/>
      <c r="H21" s="111"/>
      <c r="I21" s="112"/>
      <c r="J21" s="37">
        <v>4</v>
      </c>
      <c r="K21" s="31">
        <v>2</v>
      </c>
      <c r="L21" s="31" t="s">
        <v>32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4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36</v>
      </c>
    </row>
    <row r="22" spans="1:38" ht="14.1" customHeight="1" x14ac:dyDescent="0.25">
      <c r="A22" s="11">
        <f t="shared" si="0"/>
        <v>18</v>
      </c>
      <c r="B22" s="417"/>
      <c r="C22" s="12" t="s">
        <v>65</v>
      </c>
      <c r="D22" s="131">
        <v>23</v>
      </c>
      <c r="E22" s="204" t="s">
        <v>66</v>
      </c>
      <c r="F22" s="358"/>
      <c r="G22" s="13"/>
      <c r="H22" s="13"/>
      <c r="I22" s="17"/>
      <c r="J22" s="96"/>
      <c r="K22" s="95"/>
      <c r="L22" s="95"/>
      <c r="M22" s="98"/>
      <c r="N22" s="39">
        <v>4</v>
      </c>
      <c r="O22" s="13">
        <v>2</v>
      </c>
      <c r="P22" s="13" t="s">
        <v>27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58"/>
      <c r="AA22" s="13"/>
      <c r="AB22" s="13"/>
      <c r="AC22" s="14"/>
      <c r="AD22" s="39"/>
      <c r="AE22" s="13"/>
      <c r="AF22" s="13"/>
      <c r="AG22" s="14"/>
      <c r="AH22" s="214"/>
      <c r="AI22" s="17"/>
      <c r="AJ22" s="17"/>
      <c r="AK22" s="14"/>
      <c r="AL22" s="19" t="s">
        <v>63</v>
      </c>
    </row>
    <row r="23" spans="1:38" ht="14.1" customHeight="1" x14ac:dyDescent="0.25">
      <c r="A23" s="11">
        <f t="shared" si="0"/>
        <v>19</v>
      </c>
      <c r="B23" s="417"/>
      <c r="C23" s="12" t="s">
        <v>67</v>
      </c>
      <c r="D23" s="131">
        <v>24</v>
      </c>
      <c r="E23" s="204" t="s">
        <v>68</v>
      </c>
      <c r="F23" s="220"/>
      <c r="G23" s="15"/>
      <c r="H23" s="15"/>
      <c r="I23" s="41"/>
      <c r="J23" s="96"/>
      <c r="K23" s="95"/>
      <c r="L23" s="95"/>
      <c r="M23" s="98"/>
      <c r="N23" s="96"/>
      <c r="O23" s="95"/>
      <c r="P23" s="95"/>
      <c r="Q23" s="98"/>
      <c r="R23" s="40">
        <v>4</v>
      </c>
      <c r="S23" s="15">
        <v>2</v>
      </c>
      <c r="T23" s="15" t="s">
        <v>27</v>
      </c>
      <c r="U23" s="41">
        <v>6</v>
      </c>
      <c r="V23" s="40"/>
      <c r="W23" s="15"/>
      <c r="X23" s="15"/>
      <c r="Y23" s="16"/>
      <c r="Z23" s="220"/>
      <c r="AA23" s="15"/>
      <c r="AB23" s="15"/>
      <c r="AC23" s="16"/>
      <c r="AD23" s="40"/>
      <c r="AE23" s="15"/>
      <c r="AF23" s="15"/>
      <c r="AG23" s="16"/>
      <c r="AH23" s="214"/>
      <c r="AI23" s="17"/>
      <c r="AJ23" s="17"/>
      <c r="AK23" s="14"/>
      <c r="AL23" s="19" t="s">
        <v>36</v>
      </c>
    </row>
    <row r="24" spans="1:38" ht="14.1" customHeight="1" x14ac:dyDescent="0.25">
      <c r="A24" s="11">
        <f t="shared" si="0"/>
        <v>20</v>
      </c>
      <c r="B24" s="417"/>
      <c r="C24" s="12" t="s">
        <v>69</v>
      </c>
      <c r="D24" s="131">
        <v>24</v>
      </c>
      <c r="E24" s="204" t="s">
        <v>70</v>
      </c>
      <c r="F24" s="220"/>
      <c r="G24" s="15"/>
      <c r="H24" s="15"/>
      <c r="I24" s="41"/>
      <c r="J24" s="40"/>
      <c r="K24" s="15"/>
      <c r="L24" s="15"/>
      <c r="M24" s="41"/>
      <c r="N24" s="96"/>
      <c r="O24" s="95"/>
      <c r="P24" s="95"/>
      <c r="Q24" s="98"/>
      <c r="R24" s="37"/>
      <c r="S24" s="27"/>
      <c r="T24" s="27"/>
      <c r="U24" s="28"/>
      <c r="V24" s="40">
        <v>4</v>
      </c>
      <c r="W24" s="15">
        <v>2</v>
      </c>
      <c r="X24" s="15" t="s">
        <v>27</v>
      </c>
      <c r="Y24" s="16">
        <v>6</v>
      </c>
      <c r="Z24" s="220"/>
      <c r="AA24" s="15"/>
      <c r="AB24" s="15"/>
      <c r="AC24" s="16"/>
      <c r="AD24" s="40"/>
      <c r="AE24" s="15"/>
      <c r="AF24" s="15"/>
      <c r="AG24" s="16"/>
      <c r="AH24" s="214"/>
      <c r="AI24" s="17"/>
      <c r="AJ24" s="17"/>
      <c r="AK24" s="14"/>
      <c r="AL24" s="19" t="s">
        <v>71</v>
      </c>
    </row>
    <row r="25" spans="1:38" ht="14.1" customHeight="1" x14ac:dyDescent="0.25">
      <c r="A25" s="11">
        <f t="shared" si="0"/>
        <v>21</v>
      </c>
      <c r="B25" s="417"/>
      <c r="C25" s="12" t="s">
        <v>72</v>
      </c>
      <c r="D25" s="131">
        <v>25</v>
      </c>
      <c r="E25" s="204" t="s">
        <v>73</v>
      </c>
      <c r="F25" s="220"/>
      <c r="G25" s="15"/>
      <c r="H25" s="15"/>
      <c r="I25" s="41"/>
      <c r="J25" s="96"/>
      <c r="K25" s="95"/>
      <c r="L25" s="95"/>
      <c r="M25" s="98"/>
      <c r="N25" s="40">
        <v>4</v>
      </c>
      <c r="O25" s="15">
        <v>2</v>
      </c>
      <c r="P25" s="15" t="s">
        <v>27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0"/>
      <c r="AA25" s="15"/>
      <c r="AB25" s="15"/>
      <c r="AC25" s="16"/>
      <c r="AD25" s="40"/>
      <c r="AE25" s="15"/>
      <c r="AF25" s="15"/>
      <c r="AG25" s="16"/>
      <c r="AH25" s="214"/>
      <c r="AI25" s="17"/>
      <c r="AJ25" s="17"/>
      <c r="AK25" s="14"/>
      <c r="AL25" s="19" t="s">
        <v>36</v>
      </c>
    </row>
    <row r="26" spans="1:38" ht="14.1" customHeight="1" x14ac:dyDescent="0.25">
      <c r="A26" s="11">
        <f t="shared" si="0"/>
        <v>22</v>
      </c>
      <c r="B26" s="417"/>
      <c r="C26" s="12" t="s">
        <v>74</v>
      </c>
      <c r="D26" s="131">
        <v>26</v>
      </c>
      <c r="E26" s="203" t="s">
        <v>75</v>
      </c>
      <c r="F26" s="27"/>
      <c r="G26" s="27"/>
      <c r="H26" s="27"/>
      <c r="I26" s="28"/>
      <c r="J26" s="39"/>
      <c r="K26" s="13"/>
      <c r="L26" s="13"/>
      <c r="M26" s="17"/>
      <c r="N26" s="96"/>
      <c r="O26" s="95"/>
      <c r="P26" s="95"/>
      <c r="Q26" s="98"/>
      <c r="R26" s="40">
        <v>4</v>
      </c>
      <c r="S26" s="15">
        <v>2</v>
      </c>
      <c r="T26" s="15" t="s">
        <v>27</v>
      </c>
      <c r="U26" s="41">
        <v>6</v>
      </c>
      <c r="V26" s="40"/>
      <c r="W26" s="15"/>
      <c r="X26" s="15"/>
      <c r="Y26" s="16"/>
      <c r="Z26" s="220"/>
      <c r="AA26" s="15"/>
      <c r="AB26" s="15"/>
      <c r="AC26" s="16"/>
      <c r="AD26" s="40"/>
      <c r="AE26" s="15"/>
      <c r="AF26" s="15"/>
      <c r="AG26" s="16"/>
      <c r="AH26" s="358"/>
      <c r="AI26" s="13"/>
      <c r="AJ26" s="13"/>
      <c r="AK26" s="14"/>
      <c r="AL26" s="19" t="s">
        <v>76</v>
      </c>
    </row>
    <row r="27" spans="1:38" ht="14.1" customHeight="1" x14ac:dyDescent="0.25">
      <c r="A27" s="11">
        <f t="shared" si="0"/>
        <v>23</v>
      </c>
      <c r="B27" s="417"/>
      <c r="C27" s="61" t="s">
        <v>77</v>
      </c>
      <c r="D27" s="241">
        <v>26</v>
      </c>
      <c r="E27" s="203" t="s">
        <v>78</v>
      </c>
      <c r="F27" s="220"/>
      <c r="G27" s="15"/>
      <c r="H27" s="15"/>
      <c r="I27" s="41"/>
      <c r="J27" s="40"/>
      <c r="K27" s="15"/>
      <c r="L27" s="15"/>
      <c r="M27" s="41"/>
      <c r="N27" s="96"/>
      <c r="O27" s="95"/>
      <c r="P27" s="95"/>
      <c r="Q27" s="98"/>
      <c r="R27" s="40"/>
      <c r="S27" s="15"/>
      <c r="T27" s="15"/>
      <c r="U27" s="41"/>
      <c r="V27" s="40">
        <v>4</v>
      </c>
      <c r="W27" s="15">
        <v>2</v>
      </c>
      <c r="X27" s="15" t="s">
        <v>27</v>
      </c>
      <c r="Y27" s="16">
        <v>6</v>
      </c>
      <c r="Z27" s="220"/>
      <c r="AA27" s="15"/>
      <c r="AB27" s="15"/>
      <c r="AC27" s="16"/>
      <c r="AD27" s="40"/>
      <c r="AE27" s="15"/>
      <c r="AF27" s="15"/>
      <c r="AG27" s="16"/>
      <c r="AH27" s="358"/>
      <c r="AI27" s="13"/>
      <c r="AJ27" s="13"/>
      <c r="AK27" s="14"/>
      <c r="AL27" s="19" t="s">
        <v>74</v>
      </c>
    </row>
    <row r="28" spans="1:38" ht="14.1" customHeight="1" x14ac:dyDescent="0.25">
      <c r="A28" s="11">
        <f t="shared" si="0"/>
        <v>24</v>
      </c>
      <c r="B28" s="417"/>
      <c r="C28" s="61" t="s">
        <v>79</v>
      </c>
      <c r="D28" s="241">
        <v>26</v>
      </c>
      <c r="E28" s="203" t="s">
        <v>80</v>
      </c>
      <c r="F28" s="46"/>
      <c r="G28" s="46"/>
      <c r="H28" s="46"/>
      <c r="I28" s="93"/>
      <c r="J28" s="94"/>
      <c r="K28" s="46"/>
      <c r="L28" s="46"/>
      <c r="M28" s="93"/>
      <c r="N28" s="96"/>
      <c r="O28" s="95"/>
      <c r="P28" s="95"/>
      <c r="Q28" s="98"/>
      <c r="R28" s="40"/>
      <c r="S28" s="15"/>
      <c r="T28" s="15"/>
      <c r="U28" s="41"/>
      <c r="V28" s="40"/>
      <c r="W28" s="15"/>
      <c r="X28" s="15"/>
      <c r="Y28" s="16"/>
      <c r="Z28" s="220">
        <v>4</v>
      </c>
      <c r="AA28" s="15">
        <v>2</v>
      </c>
      <c r="AB28" s="15" t="s">
        <v>27</v>
      </c>
      <c r="AC28" s="16">
        <v>6</v>
      </c>
      <c r="AD28" s="40"/>
      <c r="AE28" s="15"/>
      <c r="AF28" s="15"/>
      <c r="AG28" s="16"/>
      <c r="AH28" s="358"/>
      <c r="AI28" s="13"/>
      <c r="AJ28" s="13"/>
      <c r="AK28" s="14"/>
      <c r="AL28" s="19" t="s">
        <v>77</v>
      </c>
    </row>
    <row r="29" spans="1:38" ht="14.1" customHeight="1" x14ac:dyDescent="0.25">
      <c r="A29" s="11">
        <f t="shared" si="0"/>
        <v>25</v>
      </c>
      <c r="B29" s="417"/>
      <c r="C29" s="61" t="s">
        <v>81</v>
      </c>
      <c r="D29" s="241">
        <v>27</v>
      </c>
      <c r="E29" s="206" t="s">
        <v>82</v>
      </c>
      <c r="F29" s="220"/>
      <c r="G29" s="15"/>
      <c r="H29" s="15"/>
      <c r="I29" s="41"/>
      <c r="J29" s="40"/>
      <c r="K29" s="15"/>
      <c r="L29" s="15"/>
      <c r="M29" s="41"/>
      <c r="N29" s="122">
        <v>4</v>
      </c>
      <c r="O29" s="75">
        <v>0</v>
      </c>
      <c r="P29" s="75" t="s">
        <v>32</v>
      </c>
      <c r="Q29" s="123">
        <v>6</v>
      </c>
      <c r="R29" s="40"/>
      <c r="S29" s="15"/>
      <c r="T29" s="15"/>
      <c r="U29" s="41"/>
      <c r="V29" s="96"/>
      <c r="W29" s="95"/>
      <c r="X29" s="95"/>
      <c r="Y29" s="97"/>
      <c r="Z29" s="220"/>
      <c r="AA29" s="15"/>
      <c r="AB29" s="15"/>
      <c r="AC29" s="16"/>
      <c r="AD29" s="40"/>
      <c r="AE29" s="15"/>
      <c r="AF29" s="15"/>
      <c r="AG29" s="16"/>
      <c r="AH29" s="358"/>
      <c r="AI29" s="13"/>
      <c r="AJ29" s="13"/>
      <c r="AK29" s="14"/>
      <c r="AL29" s="19" t="s">
        <v>63</v>
      </c>
    </row>
    <row r="30" spans="1:38" ht="14.1" customHeight="1" x14ac:dyDescent="0.25">
      <c r="A30" s="11">
        <f t="shared" si="0"/>
        <v>26</v>
      </c>
      <c r="B30" s="417"/>
      <c r="C30" s="12" t="s">
        <v>83</v>
      </c>
      <c r="D30" s="131">
        <v>27</v>
      </c>
      <c r="E30" s="206" t="s">
        <v>84</v>
      </c>
      <c r="F30" s="220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27</v>
      </c>
      <c r="U30" s="41">
        <v>6</v>
      </c>
      <c r="V30" s="40"/>
      <c r="W30" s="15"/>
      <c r="X30" s="15"/>
      <c r="Y30" s="16"/>
      <c r="Z30" s="103"/>
      <c r="AA30" s="95"/>
      <c r="AB30" s="95"/>
      <c r="AC30" s="97"/>
      <c r="AD30" s="40"/>
      <c r="AE30" s="15"/>
      <c r="AF30" s="15"/>
      <c r="AG30" s="16"/>
      <c r="AH30" s="358"/>
      <c r="AI30" s="13"/>
      <c r="AJ30" s="13"/>
      <c r="AK30" s="14"/>
      <c r="AL30" s="19" t="s">
        <v>81</v>
      </c>
    </row>
    <row r="31" spans="1:38" ht="14.1" customHeight="1" x14ac:dyDescent="0.25">
      <c r="A31" s="11">
        <f t="shared" si="0"/>
        <v>27</v>
      </c>
      <c r="B31" s="417"/>
      <c r="C31" s="104" t="s">
        <v>85</v>
      </c>
      <c r="D31" s="243">
        <v>28</v>
      </c>
      <c r="E31" s="208" t="s">
        <v>86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32</v>
      </c>
      <c r="U31" s="41">
        <v>4</v>
      </c>
      <c r="V31" s="40"/>
      <c r="W31" s="15"/>
      <c r="X31" s="15"/>
      <c r="Y31" s="16"/>
      <c r="Z31" s="103"/>
      <c r="AA31" s="95"/>
      <c r="AB31" s="95"/>
      <c r="AC31" s="97"/>
      <c r="AD31" s="40"/>
      <c r="AE31" s="15"/>
      <c r="AF31" s="15"/>
      <c r="AG31" s="16"/>
      <c r="AH31" s="358"/>
      <c r="AI31" s="13"/>
      <c r="AJ31" s="13"/>
      <c r="AK31" s="14"/>
      <c r="AL31" s="19" t="s">
        <v>40</v>
      </c>
    </row>
    <row r="32" spans="1:38" ht="14.1" customHeight="1" x14ac:dyDescent="0.25">
      <c r="A32" s="11">
        <f t="shared" si="0"/>
        <v>28</v>
      </c>
      <c r="B32" s="417"/>
      <c r="C32" s="12" t="s">
        <v>87</v>
      </c>
      <c r="D32" s="131">
        <v>28</v>
      </c>
      <c r="E32" s="208" t="s">
        <v>88</v>
      </c>
      <c r="F32" s="220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32</v>
      </c>
      <c r="Y32" s="16">
        <v>5</v>
      </c>
      <c r="Z32" s="103"/>
      <c r="AA32" s="95"/>
      <c r="AB32" s="95"/>
      <c r="AC32" s="97"/>
      <c r="AD32" s="40"/>
      <c r="AE32" s="15"/>
      <c r="AF32" s="15"/>
      <c r="AG32" s="16"/>
      <c r="AH32" s="358"/>
      <c r="AI32" s="13"/>
      <c r="AJ32" s="13"/>
      <c r="AK32" s="14"/>
      <c r="AL32" s="19" t="s">
        <v>89</v>
      </c>
    </row>
    <row r="33" spans="1:38" ht="14.1" customHeight="1" x14ac:dyDescent="0.25">
      <c r="A33" s="11">
        <f t="shared" si="0"/>
        <v>29</v>
      </c>
      <c r="B33" s="417"/>
      <c r="C33" s="12" t="s">
        <v>90</v>
      </c>
      <c r="D33" s="131">
        <v>28</v>
      </c>
      <c r="E33" s="208" t="s">
        <v>91</v>
      </c>
      <c r="F33" s="220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6"/>
      <c r="S33" s="95"/>
      <c r="T33" s="95"/>
      <c r="U33" s="98"/>
      <c r="V33" s="40"/>
      <c r="W33" s="15"/>
      <c r="X33" s="15"/>
      <c r="Y33" s="16"/>
      <c r="Z33" s="220">
        <v>4</v>
      </c>
      <c r="AA33" s="15">
        <v>0</v>
      </c>
      <c r="AB33" s="15" t="s">
        <v>32</v>
      </c>
      <c r="AC33" s="16">
        <v>5</v>
      </c>
      <c r="AD33" s="40"/>
      <c r="AE33" s="15"/>
      <c r="AF33" s="15"/>
      <c r="AG33" s="16"/>
      <c r="AH33" s="358"/>
      <c r="AI33" s="13"/>
      <c r="AJ33" s="13"/>
      <c r="AK33" s="14"/>
      <c r="AL33" s="19" t="s">
        <v>89</v>
      </c>
    </row>
    <row r="34" spans="1:38" ht="14.1" customHeight="1" x14ac:dyDescent="0.25">
      <c r="A34" s="11">
        <f t="shared" si="0"/>
        <v>30</v>
      </c>
      <c r="B34" s="417"/>
      <c r="C34" s="120" t="s">
        <v>92</v>
      </c>
      <c r="D34" s="244">
        <v>28</v>
      </c>
      <c r="E34" s="205" t="s">
        <v>93</v>
      </c>
      <c r="F34" s="140"/>
      <c r="G34" s="117"/>
      <c r="H34" s="117"/>
      <c r="I34" s="118"/>
      <c r="J34" s="116"/>
      <c r="K34" s="117"/>
      <c r="L34" s="117"/>
      <c r="M34" s="118"/>
      <c r="N34" s="52"/>
      <c r="O34" s="50"/>
      <c r="P34" s="50"/>
      <c r="Q34" s="53"/>
      <c r="R34" s="52"/>
      <c r="S34" s="50"/>
      <c r="T34" s="50"/>
      <c r="U34" s="53"/>
      <c r="V34" s="52"/>
      <c r="W34" s="50"/>
      <c r="X34" s="50"/>
      <c r="Y34" s="51"/>
      <c r="Z34" s="49"/>
      <c r="AA34" s="50"/>
      <c r="AB34" s="50"/>
      <c r="AC34" s="51"/>
      <c r="AD34" s="52">
        <v>4</v>
      </c>
      <c r="AE34" s="50">
        <v>0</v>
      </c>
      <c r="AF34" s="50" t="s">
        <v>27</v>
      </c>
      <c r="AG34" s="51">
        <v>4</v>
      </c>
      <c r="AH34" s="84"/>
      <c r="AI34" s="85"/>
      <c r="AJ34" s="85"/>
      <c r="AK34" s="54"/>
      <c r="AL34" s="110" t="s">
        <v>94</v>
      </c>
    </row>
    <row r="35" spans="1:38" ht="14.1" customHeight="1" x14ac:dyDescent="0.2">
      <c r="A35" s="357">
        <f t="shared" si="0"/>
        <v>31</v>
      </c>
      <c r="B35" s="416" t="s">
        <v>211</v>
      </c>
      <c r="C35" s="314" t="s">
        <v>212</v>
      </c>
      <c r="D35" s="130">
        <v>24</v>
      </c>
      <c r="E35" s="203" t="s">
        <v>213</v>
      </c>
      <c r="F35" s="219"/>
      <c r="G35" s="34"/>
      <c r="H35" s="34"/>
      <c r="I35" s="74"/>
      <c r="J35" s="33"/>
      <c r="K35" s="34"/>
      <c r="L35" s="34"/>
      <c r="M35" s="74"/>
      <c r="N35" s="33"/>
      <c r="O35" s="34"/>
      <c r="P35" s="34"/>
      <c r="Q35" s="74"/>
      <c r="R35" s="106"/>
      <c r="S35" s="100"/>
      <c r="T35" s="100"/>
      <c r="U35" s="102"/>
      <c r="V35" s="319">
        <v>4</v>
      </c>
      <c r="W35" s="320">
        <v>2</v>
      </c>
      <c r="X35" s="320" t="s">
        <v>32</v>
      </c>
      <c r="Y35" s="332">
        <v>6</v>
      </c>
      <c r="Z35" s="327"/>
      <c r="AA35" s="328"/>
      <c r="AB35" s="328"/>
      <c r="AC35" s="342"/>
      <c r="AD35" s="327"/>
      <c r="AE35" s="328"/>
      <c r="AF35" s="328"/>
      <c r="AG35" s="342"/>
      <c r="AH35" s="343"/>
      <c r="AI35" s="342"/>
      <c r="AJ35" s="342"/>
      <c r="AK35" s="329"/>
      <c r="AL35" s="18" t="s">
        <v>71</v>
      </c>
    </row>
    <row r="36" spans="1:38" ht="14.1" customHeight="1" x14ac:dyDescent="0.2">
      <c r="A36" s="357">
        <f t="shared" si="0"/>
        <v>32</v>
      </c>
      <c r="B36" s="417"/>
      <c r="C36" s="315" t="s">
        <v>214</v>
      </c>
      <c r="D36" s="134">
        <v>29</v>
      </c>
      <c r="E36" s="203" t="s">
        <v>215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6"/>
      <c r="S36" s="95"/>
      <c r="T36" s="95"/>
      <c r="U36" s="98"/>
      <c r="V36" s="321"/>
      <c r="W36" s="4"/>
      <c r="X36" s="4"/>
      <c r="Y36" s="333"/>
      <c r="Z36" s="330">
        <v>4</v>
      </c>
      <c r="AA36" s="1">
        <v>2</v>
      </c>
      <c r="AB36" s="1" t="s">
        <v>32</v>
      </c>
      <c r="AC36" s="3">
        <v>8</v>
      </c>
      <c r="AD36" s="330"/>
      <c r="AE36" s="1"/>
      <c r="AF36" s="1"/>
      <c r="AG36" s="3"/>
      <c r="AH36" s="344"/>
      <c r="AI36" s="3"/>
      <c r="AJ36" s="3"/>
      <c r="AK36" s="331"/>
      <c r="AL36" s="19" t="s">
        <v>209</v>
      </c>
    </row>
    <row r="37" spans="1:38" ht="14.1" customHeight="1" x14ac:dyDescent="0.2">
      <c r="A37" s="357">
        <f t="shared" si="0"/>
        <v>33</v>
      </c>
      <c r="B37" s="417"/>
      <c r="C37" s="316" t="s">
        <v>216</v>
      </c>
      <c r="D37" s="134">
        <v>27</v>
      </c>
      <c r="E37" s="208" t="s">
        <v>217</v>
      </c>
      <c r="F37" s="358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322"/>
      <c r="W37" s="7"/>
      <c r="X37" s="7"/>
      <c r="Y37" s="334"/>
      <c r="Z37" s="330">
        <v>4</v>
      </c>
      <c r="AA37" s="1">
        <v>2</v>
      </c>
      <c r="AB37" s="1" t="s">
        <v>27</v>
      </c>
      <c r="AC37" s="3">
        <v>6</v>
      </c>
      <c r="AD37" s="321"/>
      <c r="AE37" s="5"/>
      <c r="AF37" s="5"/>
      <c r="AG37" s="6"/>
      <c r="AH37" s="345"/>
      <c r="AI37" s="6"/>
      <c r="AJ37" s="6"/>
      <c r="AK37" s="337"/>
      <c r="AL37" s="19" t="s">
        <v>83</v>
      </c>
    </row>
    <row r="38" spans="1:38" ht="14.1" customHeight="1" x14ac:dyDescent="0.2">
      <c r="A38" s="357">
        <f t="shared" si="0"/>
        <v>34</v>
      </c>
      <c r="B38" s="417"/>
      <c r="C38" s="315" t="s">
        <v>218</v>
      </c>
      <c r="D38" s="134">
        <v>27</v>
      </c>
      <c r="E38" s="208" t="s">
        <v>219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321"/>
      <c r="W38" s="4"/>
      <c r="X38" s="4"/>
      <c r="Y38" s="333"/>
      <c r="Z38" s="321"/>
      <c r="AA38" s="4"/>
      <c r="AB38" s="4"/>
      <c r="AC38" s="333"/>
      <c r="AD38" s="330">
        <v>2</v>
      </c>
      <c r="AE38" s="1">
        <v>4</v>
      </c>
      <c r="AF38" s="1" t="s">
        <v>27</v>
      </c>
      <c r="AG38" s="3">
        <v>6</v>
      </c>
      <c r="AH38" s="344"/>
      <c r="AI38" s="3"/>
      <c r="AJ38" s="3"/>
      <c r="AK38" s="331"/>
      <c r="AL38" s="18" t="s">
        <v>216</v>
      </c>
    </row>
    <row r="39" spans="1:38" ht="14.1" customHeight="1" x14ac:dyDescent="0.2">
      <c r="A39" s="357">
        <f t="shared" si="0"/>
        <v>35</v>
      </c>
      <c r="B39" s="417"/>
      <c r="C39" s="316" t="s">
        <v>220</v>
      </c>
      <c r="D39" s="136">
        <v>27</v>
      </c>
      <c r="E39" s="208" t="s">
        <v>221</v>
      </c>
      <c r="F39" s="358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323"/>
      <c r="W39" s="2"/>
      <c r="X39" s="2"/>
      <c r="Y39" s="335"/>
      <c r="Z39" s="323"/>
      <c r="AA39" s="2"/>
      <c r="AB39" s="2"/>
      <c r="AC39" s="335"/>
      <c r="AD39" s="323">
        <v>2</v>
      </c>
      <c r="AE39" s="2">
        <v>2</v>
      </c>
      <c r="AF39" s="2" t="s">
        <v>32</v>
      </c>
      <c r="AG39" s="335">
        <v>5</v>
      </c>
      <c r="AH39" s="344"/>
      <c r="AI39" s="3"/>
      <c r="AJ39" s="3"/>
      <c r="AK39" s="331"/>
      <c r="AL39" s="18" t="s">
        <v>216</v>
      </c>
    </row>
    <row r="40" spans="1:38" ht="14.1" customHeight="1" x14ac:dyDescent="0.2">
      <c r="A40" s="357">
        <f t="shared" si="0"/>
        <v>36</v>
      </c>
      <c r="B40" s="417"/>
      <c r="C40" s="316" t="s">
        <v>222</v>
      </c>
      <c r="D40" s="132">
        <v>27</v>
      </c>
      <c r="E40" s="204" t="s">
        <v>223</v>
      </c>
      <c r="F40" s="358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323"/>
      <c r="W40" s="2"/>
      <c r="X40" s="2"/>
      <c r="Y40" s="335"/>
      <c r="Z40" s="323"/>
      <c r="AA40" s="2"/>
      <c r="AB40" s="2"/>
      <c r="AC40" s="335"/>
      <c r="AD40" s="323">
        <v>2</v>
      </c>
      <c r="AE40" s="2">
        <v>2</v>
      </c>
      <c r="AF40" s="2" t="s">
        <v>32</v>
      </c>
      <c r="AG40" s="335">
        <v>5</v>
      </c>
      <c r="AH40" s="344"/>
      <c r="AI40" s="3"/>
      <c r="AJ40" s="3"/>
      <c r="AK40" s="331"/>
      <c r="AL40" s="62" t="s">
        <v>216</v>
      </c>
    </row>
    <row r="41" spans="1:38" ht="14.1" customHeight="1" x14ac:dyDescent="0.2">
      <c r="A41" s="357">
        <f t="shared" si="0"/>
        <v>37</v>
      </c>
      <c r="B41" s="417"/>
      <c r="C41" s="316" t="s">
        <v>224</v>
      </c>
      <c r="D41" s="132">
        <v>27</v>
      </c>
      <c r="E41" s="208" t="s">
        <v>225</v>
      </c>
      <c r="F41" s="358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323"/>
      <c r="W41" s="2"/>
      <c r="X41" s="2"/>
      <c r="Y41" s="335"/>
      <c r="Z41" s="330"/>
      <c r="AA41" s="1"/>
      <c r="AB41" s="1"/>
      <c r="AC41" s="3"/>
      <c r="AD41" s="330">
        <v>0</v>
      </c>
      <c r="AE41" s="1">
        <v>4</v>
      </c>
      <c r="AF41" s="1" t="s">
        <v>32</v>
      </c>
      <c r="AG41" s="3">
        <v>5</v>
      </c>
      <c r="AH41" s="344"/>
      <c r="AI41" s="3"/>
      <c r="AJ41" s="3"/>
      <c r="AK41" s="331"/>
      <c r="AL41" s="19" t="s">
        <v>216</v>
      </c>
    </row>
    <row r="42" spans="1:38" ht="25.5" x14ac:dyDescent="0.25">
      <c r="A42" s="357">
        <f t="shared" si="0"/>
        <v>38</v>
      </c>
      <c r="B42" s="417"/>
      <c r="C42" s="317" t="s">
        <v>111</v>
      </c>
      <c r="D42" s="132"/>
      <c r="E42" s="204" t="s">
        <v>241</v>
      </c>
      <c r="F42" s="358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324"/>
      <c r="W42" s="15"/>
      <c r="X42" s="15"/>
      <c r="Y42" s="41"/>
      <c r="Z42" s="324"/>
      <c r="AA42" s="15"/>
      <c r="AB42" s="15"/>
      <c r="AC42" s="41"/>
      <c r="AD42" s="338"/>
      <c r="AE42" s="65"/>
      <c r="AF42" s="65"/>
      <c r="AG42" s="350"/>
      <c r="AH42" s="346">
        <v>0</v>
      </c>
      <c r="AI42" s="17">
        <v>0</v>
      </c>
      <c r="AJ42" s="17" t="s">
        <v>112</v>
      </c>
      <c r="AK42" s="347">
        <v>0</v>
      </c>
      <c r="AL42" s="262" t="s">
        <v>240</v>
      </c>
    </row>
    <row r="43" spans="1:38" x14ac:dyDescent="0.25">
      <c r="A43" s="382">
        <v>39</v>
      </c>
      <c r="B43" s="417"/>
      <c r="C43" s="386" t="s">
        <v>244</v>
      </c>
      <c r="D43" s="132"/>
      <c r="E43" s="204" t="s">
        <v>252</v>
      </c>
      <c r="F43" s="383"/>
      <c r="G43" s="13"/>
      <c r="H43" s="13"/>
      <c r="I43" s="17"/>
      <c r="J43" s="39"/>
      <c r="K43" s="13"/>
      <c r="L43" s="13"/>
      <c r="M43" s="17"/>
      <c r="N43" s="39"/>
      <c r="O43" s="13"/>
      <c r="P43" s="13"/>
      <c r="Q43" s="17"/>
      <c r="R43" s="40"/>
      <c r="S43" s="15"/>
      <c r="T43" s="15"/>
      <c r="U43" s="41"/>
      <c r="V43" s="324"/>
      <c r="W43" s="15"/>
      <c r="X43" s="15"/>
      <c r="Y43" s="41"/>
      <c r="Z43" s="324"/>
      <c r="AA43" s="15"/>
      <c r="AB43" s="15"/>
      <c r="AC43" s="41"/>
      <c r="AD43" s="324">
        <v>0</v>
      </c>
      <c r="AE43" s="15">
        <v>1</v>
      </c>
      <c r="AF43" s="15" t="s">
        <v>32</v>
      </c>
      <c r="AG43" s="41">
        <v>2</v>
      </c>
      <c r="AH43" s="346"/>
      <c r="AI43" s="17"/>
      <c r="AJ43" s="17"/>
      <c r="AK43" s="347"/>
      <c r="AL43" s="262"/>
    </row>
    <row r="44" spans="1:38" ht="26.25" thickBot="1" x14ac:dyDescent="0.3">
      <c r="A44" s="357">
        <v>40</v>
      </c>
      <c r="B44" s="418"/>
      <c r="C44" s="318" t="s">
        <v>243</v>
      </c>
      <c r="D44" s="138"/>
      <c r="E44" s="209" t="s">
        <v>251</v>
      </c>
      <c r="F44" s="43"/>
      <c r="G44" s="66"/>
      <c r="H44" s="66"/>
      <c r="I44" s="68"/>
      <c r="J44" s="42"/>
      <c r="K44" s="66"/>
      <c r="L44" s="66"/>
      <c r="M44" s="68"/>
      <c r="N44" s="42"/>
      <c r="O44" s="66"/>
      <c r="P44" s="66"/>
      <c r="Q44" s="68"/>
      <c r="R44" s="42"/>
      <c r="S44" s="66"/>
      <c r="T44" s="66"/>
      <c r="U44" s="68"/>
      <c r="V44" s="325"/>
      <c r="W44" s="326"/>
      <c r="X44" s="326"/>
      <c r="Y44" s="336"/>
      <c r="Z44" s="339"/>
      <c r="AA44" s="340"/>
      <c r="AB44" s="340"/>
      <c r="AC44" s="349"/>
      <c r="AD44" s="339"/>
      <c r="AE44" s="340"/>
      <c r="AF44" s="340"/>
      <c r="AG44" s="349"/>
      <c r="AH44" s="348">
        <v>0</v>
      </c>
      <c r="AI44" s="349">
        <v>6</v>
      </c>
      <c r="AJ44" s="349" t="s">
        <v>32</v>
      </c>
      <c r="AK44" s="341">
        <v>13</v>
      </c>
      <c r="AL44" s="385" t="s">
        <v>253</v>
      </c>
    </row>
    <row r="45" spans="1:38" ht="27.95" customHeight="1" x14ac:dyDescent="0.25">
      <c r="A45" s="11">
        <f t="shared" si="0"/>
        <v>41</v>
      </c>
      <c r="B45" s="417" t="s">
        <v>113</v>
      </c>
      <c r="C45" s="69" t="s">
        <v>114</v>
      </c>
      <c r="D45" s="133"/>
      <c r="E45" s="210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27"/>
      <c r="S45" s="27"/>
      <c r="T45" s="27"/>
      <c r="U45" s="28"/>
      <c r="V45" s="37"/>
      <c r="W45" s="27"/>
      <c r="X45" s="27"/>
      <c r="Y45" s="38"/>
      <c r="Z45" s="27"/>
      <c r="AA45" s="27"/>
      <c r="AB45" s="27"/>
      <c r="AC45" s="28"/>
      <c r="AD45" s="37"/>
      <c r="AE45" s="27"/>
      <c r="AF45" s="27" t="s">
        <v>32</v>
      </c>
      <c r="AG45" s="38">
        <v>6</v>
      </c>
      <c r="AH45" s="94"/>
      <c r="AI45" s="47"/>
      <c r="AJ45" s="47"/>
      <c r="AK45" s="48"/>
      <c r="AL45" s="126"/>
    </row>
    <row r="46" spans="1:38" ht="27.95" customHeight="1" x14ac:dyDescent="0.25">
      <c r="A46" s="266">
        <f t="shared" si="0"/>
        <v>42</v>
      </c>
      <c r="B46" s="418"/>
      <c r="C46" s="20" t="s">
        <v>115</v>
      </c>
      <c r="D46" s="135"/>
      <c r="E46" s="211"/>
      <c r="F46" s="27"/>
      <c r="G46" s="27"/>
      <c r="H46" s="27"/>
      <c r="I46" s="38"/>
      <c r="J46" s="27"/>
      <c r="K46" s="27"/>
      <c r="L46" s="27"/>
      <c r="M46" s="28"/>
      <c r="N46" s="37"/>
      <c r="O46" s="27"/>
      <c r="P46" s="27"/>
      <c r="Q46" s="38"/>
      <c r="R46" s="63"/>
      <c r="S46" s="63"/>
      <c r="T46" s="63"/>
      <c r="U46" s="70"/>
      <c r="V46" s="37"/>
      <c r="W46" s="27"/>
      <c r="X46" s="27"/>
      <c r="Y46" s="38"/>
      <c r="Z46" s="27"/>
      <c r="AA46" s="27"/>
      <c r="AB46" s="27"/>
      <c r="AC46" s="28"/>
      <c r="AD46" s="42"/>
      <c r="AE46" s="43"/>
      <c r="AF46" s="43"/>
      <c r="AG46" s="218"/>
      <c r="AH46" s="221"/>
      <c r="AI46" s="59"/>
      <c r="AJ46" s="59" t="s">
        <v>32</v>
      </c>
      <c r="AK46" s="22">
        <v>6</v>
      </c>
      <c r="AL46" s="306"/>
    </row>
    <row r="47" spans="1:38" ht="14.1" customHeight="1" x14ac:dyDescent="0.25">
      <c r="A47" s="300">
        <f t="shared" si="0"/>
        <v>43</v>
      </c>
      <c r="B47" s="406" t="s">
        <v>116</v>
      </c>
      <c r="C47" s="71" t="s">
        <v>117</v>
      </c>
      <c r="D47" s="133">
        <v>22</v>
      </c>
      <c r="E47" s="204" t="s">
        <v>118</v>
      </c>
      <c r="F47" s="356"/>
      <c r="G47" s="29"/>
      <c r="H47" s="29"/>
      <c r="I47" s="44"/>
      <c r="J47" s="433" t="s">
        <v>119</v>
      </c>
      <c r="K47" s="434"/>
      <c r="L47" s="72" t="s">
        <v>32</v>
      </c>
      <c r="M47" s="73">
        <v>2</v>
      </c>
      <c r="N47" s="356"/>
      <c r="O47" s="29"/>
      <c r="P47" s="29"/>
      <c r="Q47" s="44"/>
      <c r="R47" s="25"/>
      <c r="S47" s="356"/>
      <c r="T47" s="356"/>
      <c r="U47" s="26"/>
      <c r="V47" s="219"/>
      <c r="W47" s="34"/>
      <c r="X47" s="34"/>
      <c r="Y47" s="74"/>
      <c r="Z47" s="25"/>
      <c r="AA47" s="29"/>
      <c r="AB47" s="29"/>
      <c r="AC47" s="30"/>
      <c r="AD47" s="356"/>
      <c r="AE47" s="29"/>
      <c r="AF47" s="29"/>
      <c r="AG47" s="44"/>
      <c r="AH47" s="355"/>
      <c r="AI47" s="44"/>
      <c r="AJ47" s="44"/>
      <c r="AK47" s="44"/>
      <c r="AL47" s="303"/>
    </row>
    <row r="48" spans="1:38" ht="14.1" customHeight="1" x14ac:dyDescent="0.25">
      <c r="A48" s="301">
        <f t="shared" si="0"/>
        <v>44</v>
      </c>
      <c r="B48" s="407"/>
      <c r="C48" s="12" t="s">
        <v>120</v>
      </c>
      <c r="D48" s="131"/>
      <c r="E48" s="204" t="s">
        <v>121</v>
      </c>
      <c r="F48" s="358"/>
      <c r="G48" s="13"/>
      <c r="H48" s="13"/>
      <c r="I48" s="17"/>
      <c r="J48" s="37"/>
      <c r="K48" s="27"/>
      <c r="L48" s="27"/>
      <c r="M48" s="38"/>
      <c r="N48" s="358"/>
      <c r="O48" s="13"/>
      <c r="P48" s="13"/>
      <c r="Q48" s="17"/>
      <c r="R48" s="435" t="s">
        <v>122</v>
      </c>
      <c r="S48" s="437"/>
      <c r="T48" s="13" t="s">
        <v>32</v>
      </c>
      <c r="U48" s="14">
        <v>4</v>
      </c>
      <c r="V48" s="220"/>
      <c r="W48" s="15"/>
      <c r="X48" s="15"/>
      <c r="Y48" s="41"/>
      <c r="Z48" s="37"/>
      <c r="AA48" s="27"/>
      <c r="AB48" s="27"/>
      <c r="AC48" s="38"/>
      <c r="AD48" s="358"/>
      <c r="AE48" s="13"/>
      <c r="AF48" s="13"/>
      <c r="AG48" s="17"/>
      <c r="AH48" s="357"/>
      <c r="AI48" s="17"/>
      <c r="AJ48" s="17"/>
      <c r="AK48" s="17"/>
      <c r="AL48" s="304"/>
    </row>
    <row r="49" spans="1:39" ht="14.1" customHeight="1" x14ac:dyDescent="0.25">
      <c r="A49" s="301">
        <f t="shared" si="0"/>
        <v>45</v>
      </c>
      <c r="B49" s="407"/>
      <c r="C49" s="12" t="s">
        <v>226</v>
      </c>
      <c r="D49" s="131">
        <v>27</v>
      </c>
      <c r="E49" s="204" t="s">
        <v>227</v>
      </c>
      <c r="F49" s="358"/>
      <c r="G49" s="13"/>
      <c r="H49" s="13"/>
      <c r="I49" s="17"/>
      <c r="J49" s="39"/>
      <c r="K49" s="13"/>
      <c r="L49" s="13"/>
      <c r="M49" s="14"/>
      <c r="N49" s="358"/>
      <c r="O49" s="13"/>
      <c r="P49" s="13"/>
      <c r="Q49" s="17"/>
      <c r="R49" s="357"/>
      <c r="S49" s="13"/>
      <c r="T49" s="13"/>
      <c r="U49" s="215"/>
      <c r="V49" s="220"/>
      <c r="W49" s="15"/>
      <c r="X49" s="15"/>
      <c r="Y49" s="41"/>
      <c r="Z49" s="435" t="s">
        <v>119</v>
      </c>
      <c r="AA49" s="437"/>
      <c r="AB49" s="75" t="s">
        <v>32</v>
      </c>
      <c r="AC49" s="76">
        <v>2</v>
      </c>
      <c r="AD49" s="358"/>
      <c r="AE49" s="13"/>
      <c r="AF49" s="13"/>
      <c r="AG49" s="17"/>
      <c r="AH49" s="357"/>
      <c r="AI49" s="17"/>
      <c r="AJ49" s="17"/>
      <c r="AK49" s="17"/>
      <c r="AL49" s="304"/>
    </row>
    <row r="50" spans="1:39" ht="14.1" customHeight="1" x14ac:dyDescent="0.25">
      <c r="A50" s="302">
        <f t="shared" si="0"/>
        <v>46</v>
      </c>
      <c r="B50" s="408"/>
      <c r="C50" s="77" t="s">
        <v>228</v>
      </c>
      <c r="D50" s="244">
        <v>24</v>
      </c>
      <c r="E50" s="209" t="s">
        <v>229</v>
      </c>
      <c r="F50" s="43"/>
      <c r="G50" s="66"/>
      <c r="H50" s="66"/>
      <c r="I50" s="68"/>
      <c r="J50" s="42"/>
      <c r="K50" s="66"/>
      <c r="L50" s="66"/>
      <c r="M50" s="67"/>
      <c r="N50" s="43"/>
      <c r="O50" s="66"/>
      <c r="P50" s="66"/>
      <c r="Q50" s="68"/>
      <c r="R50" s="216"/>
      <c r="S50" s="66"/>
      <c r="T50" s="66"/>
      <c r="U50" s="218"/>
      <c r="V50" s="55"/>
      <c r="W50" s="56"/>
      <c r="X50" s="56"/>
      <c r="Y50" s="78"/>
      <c r="Z50" s="422" t="s">
        <v>119</v>
      </c>
      <c r="AA50" s="423"/>
      <c r="AB50" s="79" t="s">
        <v>32</v>
      </c>
      <c r="AC50" s="80">
        <v>2</v>
      </c>
      <c r="AD50" s="43"/>
      <c r="AE50" s="66"/>
      <c r="AF50" s="66"/>
      <c r="AG50" s="68"/>
      <c r="AH50" s="216"/>
      <c r="AI50" s="68"/>
      <c r="AJ50" s="68"/>
      <c r="AK50" s="68"/>
      <c r="AL50" s="305"/>
    </row>
    <row r="51" spans="1:39" ht="14.1" customHeight="1" x14ac:dyDescent="0.2">
      <c r="A51" s="70"/>
      <c r="B51" s="245"/>
      <c r="C51" s="121"/>
      <c r="D51" s="137"/>
      <c r="E51" s="137"/>
      <c r="F51" s="263" t="s">
        <v>19</v>
      </c>
      <c r="G51" s="263" t="s">
        <v>20</v>
      </c>
      <c r="H51" s="263" t="s">
        <v>21</v>
      </c>
      <c r="I51" s="263" t="s">
        <v>22</v>
      </c>
      <c r="J51" s="263" t="s">
        <v>19</v>
      </c>
      <c r="K51" s="263" t="s">
        <v>20</v>
      </c>
      <c r="L51" s="263" t="s">
        <v>21</v>
      </c>
      <c r="M51" s="263" t="s">
        <v>22</v>
      </c>
      <c r="N51" s="263" t="s">
        <v>19</v>
      </c>
      <c r="O51" s="263" t="s">
        <v>20</v>
      </c>
      <c r="P51" s="263" t="s">
        <v>21</v>
      </c>
      <c r="Q51" s="263" t="s">
        <v>22</v>
      </c>
      <c r="R51" s="263" t="s">
        <v>19</v>
      </c>
      <c r="S51" s="263" t="s">
        <v>20</v>
      </c>
      <c r="T51" s="263" t="s">
        <v>21</v>
      </c>
      <c r="U51" s="263" t="s">
        <v>22</v>
      </c>
      <c r="V51" s="263" t="s">
        <v>19</v>
      </c>
      <c r="W51" s="263" t="s">
        <v>20</v>
      </c>
      <c r="X51" s="263" t="s">
        <v>21</v>
      </c>
      <c r="Y51" s="263" t="s">
        <v>22</v>
      </c>
      <c r="Z51" s="263" t="s">
        <v>19</v>
      </c>
      <c r="AA51" s="263" t="s">
        <v>20</v>
      </c>
      <c r="AB51" s="263" t="s">
        <v>21</v>
      </c>
      <c r="AC51" s="263" t="s">
        <v>22</v>
      </c>
      <c r="AD51" s="263" t="s">
        <v>19</v>
      </c>
      <c r="AE51" s="263" t="s">
        <v>20</v>
      </c>
      <c r="AF51" s="263" t="s">
        <v>21</v>
      </c>
      <c r="AG51" s="263" t="s">
        <v>22</v>
      </c>
      <c r="AH51" s="263" t="s">
        <v>19</v>
      </c>
      <c r="AI51" s="263" t="s">
        <v>20</v>
      </c>
      <c r="AJ51" s="263" t="s">
        <v>21</v>
      </c>
      <c r="AK51" s="263" t="s">
        <v>22</v>
      </c>
      <c r="AL51" s="81"/>
    </row>
    <row r="52" spans="1:39" ht="14.1" customHeight="1" x14ac:dyDescent="0.2">
      <c r="A52" s="70"/>
      <c r="B52" s="245"/>
      <c r="C52" s="121"/>
      <c r="D52" s="412" t="s">
        <v>127</v>
      </c>
      <c r="E52" s="413"/>
      <c r="F52" s="255">
        <f>SUM(F5:F50)</f>
        <v>10</v>
      </c>
      <c r="G52" s="256">
        <f t="shared" ref="G52:AK52" si="1">SUM(G5:G50)</f>
        <v>16</v>
      </c>
      <c r="H52" s="256"/>
      <c r="I52" s="264">
        <f t="shared" si="1"/>
        <v>28</v>
      </c>
      <c r="J52" s="255">
        <f t="shared" si="1"/>
        <v>9</v>
      </c>
      <c r="K52" s="256">
        <f t="shared" si="1"/>
        <v>17</v>
      </c>
      <c r="L52" s="256"/>
      <c r="M52" s="264">
        <f t="shared" si="1"/>
        <v>32</v>
      </c>
      <c r="N52" s="255">
        <f t="shared" si="1"/>
        <v>12</v>
      </c>
      <c r="O52" s="256">
        <f t="shared" si="1"/>
        <v>14</v>
      </c>
      <c r="P52" s="256"/>
      <c r="Q52" s="264">
        <f t="shared" si="1"/>
        <v>30</v>
      </c>
      <c r="R52" s="255">
        <f t="shared" si="1"/>
        <v>16</v>
      </c>
      <c r="S52" s="256">
        <f t="shared" si="1"/>
        <v>10</v>
      </c>
      <c r="T52" s="256"/>
      <c r="U52" s="264">
        <f t="shared" si="1"/>
        <v>30</v>
      </c>
      <c r="V52" s="255">
        <f t="shared" si="1"/>
        <v>16</v>
      </c>
      <c r="W52" s="256">
        <f t="shared" si="1"/>
        <v>10</v>
      </c>
      <c r="X52" s="256"/>
      <c r="Y52" s="264">
        <f t="shared" si="1"/>
        <v>27</v>
      </c>
      <c r="Z52" s="255">
        <f t="shared" si="1"/>
        <v>16</v>
      </c>
      <c r="AA52" s="256">
        <f t="shared" si="1"/>
        <v>10</v>
      </c>
      <c r="AB52" s="256"/>
      <c r="AC52" s="264">
        <f t="shared" si="1"/>
        <v>33</v>
      </c>
      <c r="AD52" s="255">
        <f t="shared" si="1"/>
        <v>10</v>
      </c>
      <c r="AE52" s="256">
        <f t="shared" si="1"/>
        <v>13</v>
      </c>
      <c r="AF52" s="256"/>
      <c r="AG52" s="264">
        <f t="shared" si="1"/>
        <v>33</v>
      </c>
      <c r="AH52" s="255">
        <f t="shared" si="1"/>
        <v>8</v>
      </c>
      <c r="AI52" s="256">
        <f t="shared" si="1"/>
        <v>6</v>
      </c>
      <c r="AJ52" s="256"/>
      <c r="AK52" s="264">
        <f t="shared" si="1"/>
        <v>27</v>
      </c>
      <c r="AL52" s="388" t="s">
        <v>128</v>
      </c>
      <c r="AM52" s="389"/>
    </row>
    <row r="53" spans="1:39" ht="14.1" customHeight="1" x14ac:dyDescent="0.2">
      <c r="A53" s="70"/>
      <c r="B53" s="245"/>
      <c r="C53" s="121"/>
      <c r="D53" s="390" t="s">
        <v>129</v>
      </c>
      <c r="E53" s="391"/>
      <c r="F53" s="257" t="s">
        <v>130</v>
      </c>
      <c r="G53" s="246" t="s">
        <v>130</v>
      </c>
      <c r="H53" s="246">
        <f>COUNTIF(H5:H50,"k")</f>
        <v>1</v>
      </c>
      <c r="I53" s="247" t="s">
        <v>130</v>
      </c>
      <c r="J53" s="257" t="s">
        <v>130</v>
      </c>
      <c r="K53" s="246" t="s">
        <v>130</v>
      </c>
      <c r="L53" s="246">
        <f>COUNTIF(L5:L50,"k")</f>
        <v>4</v>
      </c>
      <c r="M53" s="247" t="s">
        <v>130</v>
      </c>
      <c r="N53" s="257" t="s">
        <v>130</v>
      </c>
      <c r="O53" s="246" t="s">
        <v>130</v>
      </c>
      <c r="P53" s="246">
        <f>COUNTIF(P5:P50,"k")</f>
        <v>3</v>
      </c>
      <c r="Q53" s="247" t="s">
        <v>130</v>
      </c>
      <c r="R53" s="257" t="s">
        <v>130</v>
      </c>
      <c r="S53" s="246" t="s">
        <v>130</v>
      </c>
      <c r="T53" s="246">
        <f>COUNTIF(T5:T50,"k")</f>
        <v>4</v>
      </c>
      <c r="U53" s="247" t="s">
        <v>130</v>
      </c>
      <c r="V53" s="257" t="s">
        <v>130</v>
      </c>
      <c r="W53" s="246" t="s">
        <v>130</v>
      </c>
      <c r="X53" s="246">
        <f>COUNTIF(X5:X50,"k")</f>
        <v>2</v>
      </c>
      <c r="Y53" s="247" t="s">
        <v>130</v>
      </c>
      <c r="Z53" s="257" t="s">
        <v>130</v>
      </c>
      <c r="AA53" s="246" t="s">
        <v>130</v>
      </c>
      <c r="AB53" s="246">
        <f>COUNTIF(AB5:AB50,"k")</f>
        <v>2</v>
      </c>
      <c r="AC53" s="247" t="s">
        <v>130</v>
      </c>
      <c r="AD53" s="257" t="s">
        <v>130</v>
      </c>
      <c r="AE53" s="246" t="s">
        <v>130</v>
      </c>
      <c r="AF53" s="246">
        <f>COUNTIF(AF5:AF50,"k")</f>
        <v>2</v>
      </c>
      <c r="AG53" s="247" t="s">
        <v>130</v>
      </c>
      <c r="AH53" s="257" t="s">
        <v>130</v>
      </c>
      <c r="AI53" s="246" t="s">
        <v>130</v>
      </c>
      <c r="AJ53" s="246">
        <f>COUNTIF(AJ5:AJ50,"k")</f>
        <v>2</v>
      </c>
      <c r="AK53" s="247" t="s">
        <v>130</v>
      </c>
      <c r="AL53" s="307" t="s">
        <v>129</v>
      </c>
      <c r="AM53" s="258">
        <f>SUM(H53+L53+P53+T53+X53+AB53+AF53+AJ53)</f>
        <v>20</v>
      </c>
    </row>
    <row r="54" spans="1:39" ht="14.1" customHeight="1" x14ac:dyDescent="0.2">
      <c r="A54" s="70"/>
      <c r="B54" s="245"/>
      <c r="C54" s="121"/>
      <c r="D54" s="390" t="s">
        <v>131</v>
      </c>
      <c r="E54" s="391"/>
      <c r="F54" s="257" t="s">
        <v>130</v>
      </c>
      <c r="G54" s="246" t="s">
        <v>130</v>
      </c>
      <c r="H54" s="246">
        <f>COUNTIF(H5:H50,"é")</f>
        <v>4</v>
      </c>
      <c r="I54" s="247" t="s">
        <v>130</v>
      </c>
      <c r="J54" s="257" t="s">
        <v>130</v>
      </c>
      <c r="K54" s="246" t="s">
        <v>130</v>
      </c>
      <c r="L54" s="246">
        <f>COUNTIF(L5:L50,"é")</f>
        <v>2</v>
      </c>
      <c r="M54" s="247" t="s">
        <v>130</v>
      </c>
      <c r="N54" s="257" t="s">
        <v>130</v>
      </c>
      <c r="O54" s="246" t="s">
        <v>130</v>
      </c>
      <c r="P54" s="246">
        <f>COUNTIF(P5:P50,"é")</f>
        <v>2</v>
      </c>
      <c r="Q54" s="247" t="s">
        <v>130</v>
      </c>
      <c r="R54" s="257" t="s">
        <v>130</v>
      </c>
      <c r="S54" s="246" t="s">
        <v>130</v>
      </c>
      <c r="T54" s="246">
        <f>COUNTIF(T5:T50,"é")</f>
        <v>2</v>
      </c>
      <c r="U54" s="247" t="s">
        <v>130</v>
      </c>
      <c r="V54" s="257" t="s">
        <v>130</v>
      </c>
      <c r="W54" s="246" t="s">
        <v>130</v>
      </c>
      <c r="X54" s="246">
        <f>COUNTIF(X5:X50,"é")</f>
        <v>3</v>
      </c>
      <c r="Y54" s="247" t="s">
        <v>130</v>
      </c>
      <c r="Z54" s="257" t="s">
        <v>130</v>
      </c>
      <c r="AA54" s="246" t="s">
        <v>130</v>
      </c>
      <c r="AB54" s="246">
        <f>COUNTIF(AB5:AB50,"é")</f>
        <v>5</v>
      </c>
      <c r="AC54" s="247" t="s">
        <v>130</v>
      </c>
      <c r="AD54" s="257" t="s">
        <v>130</v>
      </c>
      <c r="AE54" s="246" t="s">
        <v>130</v>
      </c>
      <c r="AF54" s="246">
        <f>COUNTIF(AF5:AF50,"é")</f>
        <v>5</v>
      </c>
      <c r="AG54" s="247" t="s">
        <v>130</v>
      </c>
      <c r="AH54" s="257" t="s">
        <v>130</v>
      </c>
      <c r="AI54" s="246" t="s">
        <v>130</v>
      </c>
      <c r="AJ54" s="246">
        <f>COUNTIF(AJ5:AJ50,"é")</f>
        <v>2</v>
      </c>
      <c r="AK54" s="247" t="s">
        <v>130</v>
      </c>
      <c r="AL54" s="307" t="s">
        <v>131</v>
      </c>
      <c r="AM54" s="258">
        <f t="shared" ref="AM54:AM56" si="2">SUM(H54+L54+P54+T54+X54+AB54+AF54+AJ54)</f>
        <v>25</v>
      </c>
    </row>
    <row r="55" spans="1:39" ht="14.1" customHeight="1" x14ac:dyDescent="0.2">
      <c r="A55" s="70"/>
      <c r="B55" s="245"/>
      <c r="C55" s="121"/>
      <c r="D55" s="390" t="s">
        <v>132</v>
      </c>
      <c r="E55" s="391"/>
      <c r="F55" s="257" t="s">
        <v>130</v>
      </c>
      <c r="G55" s="246" t="s">
        <v>130</v>
      </c>
      <c r="H55" s="246">
        <f>COUNTIF(H5:H50,"s")</f>
        <v>0</v>
      </c>
      <c r="I55" s="247" t="s">
        <v>130</v>
      </c>
      <c r="J55" s="257" t="s">
        <v>130</v>
      </c>
      <c r="K55" s="246" t="s">
        <v>130</v>
      </c>
      <c r="L55" s="246">
        <f>COUNTIF(L5:L50,"s")</f>
        <v>0</v>
      </c>
      <c r="M55" s="247" t="s">
        <v>130</v>
      </c>
      <c r="N55" s="257" t="s">
        <v>130</v>
      </c>
      <c r="O55" s="246" t="s">
        <v>130</v>
      </c>
      <c r="P55" s="246">
        <f>COUNTIF(P5:P50,"s")</f>
        <v>0</v>
      </c>
      <c r="Q55" s="247" t="s">
        <v>130</v>
      </c>
      <c r="R55" s="257" t="s">
        <v>130</v>
      </c>
      <c r="S55" s="246" t="s">
        <v>130</v>
      </c>
      <c r="T55" s="246">
        <f>COUNTIF(T5:T50,"s")</f>
        <v>0</v>
      </c>
      <c r="U55" s="247" t="s">
        <v>130</v>
      </c>
      <c r="V55" s="257" t="s">
        <v>130</v>
      </c>
      <c r="W55" s="246" t="s">
        <v>130</v>
      </c>
      <c r="X55" s="246">
        <f>COUNTIF(X5:X50,"s")</f>
        <v>0</v>
      </c>
      <c r="Y55" s="247" t="s">
        <v>130</v>
      </c>
      <c r="Z55" s="257" t="s">
        <v>130</v>
      </c>
      <c r="AA55" s="246" t="s">
        <v>130</v>
      </c>
      <c r="AB55" s="246">
        <f>COUNTIF(AB5:AB50,"s")</f>
        <v>0</v>
      </c>
      <c r="AC55" s="247" t="s">
        <v>130</v>
      </c>
      <c r="AD55" s="257" t="s">
        <v>130</v>
      </c>
      <c r="AE55" s="246" t="s">
        <v>130</v>
      </c>
      <c r="AF55" s="246">
        <f>COUNTIF(AF5:AF50,"s")</f>
        <v>0</v>
      </c>
      <c r="AG55" s="247" t="s">
        <v>130</v>
      </c>
      <c r="AH55" s="257" t="s">
        <v>130</v>
      </c>
      <c r="AI55" s="246" t="s">
        <v>130</v>
      </c>
      <c r="AJ55" s="246">
        <f>COUNTIF(AJ5:AJ50,"s")</f>
        <v>1</v>
      </c>
      <c r="AK55" s="247" t="s">
        <v>130</v>
      </c>
      <c r="AL55" s="307" t="s">
        <v>132</v>
      </c>
      <c r="AM55" s="258">
        <f t="shared" si="2"/>
        <v>1</v>
      </c>
    </row>
    <row r="56" spans="1:39" ht="14.1" customHeight="1" x14ac:dyDescent="0.2">
      <c r="A56" s="70"/>
      <c r="B56" s="245"/>
      <c r="C56" s="121"/>
      <c r="D56" s="392" t="s">
        <v>133</v>
      </c>
      <c r="E56" s="393"/>
      <c r="F56" s="259" t="s">
        <v>130</v>
      </c>
      <c r="G56" s="248" t="s">
        <v>130</v>
      </c>
      <c r="H56" s="248">
        <f>SUM(H53:H55)</f>
        <v>5</v>
      </c>
      <c r="I56" s="249" t="s">
        <v>130</v>
      </c>
      <c r="J56" s="259" t="s">
        <v>130</v>
      </c>
      <c r="K56" s="248" t="s">
        <v>130</v>
      </c>
      <c r="L56" s="248">
        <f>SUM(L53:L55)</f>
        <v>6</v>
      </c>
      <c r="M56" s="249" t="s">
        <v>130</v>
      </c>
      <c r="N56" s="259" t="s">
        <v>130</v>
      </c>
      <c r="O56" s="248" t="s">
        <v>130</v>
      </c>
      <c r="P56" s="248">
        <f>SUM(P53:P55)</f>
        <v>5</v>
      </c>
      <c r="Q56" s="249" t="s">
        <v>130</v>
      </c>
      <c r="R56" s="259" t="s">
        <v>130</v>
      </c>
      <c r="S56" s="248" t="s">
        <v>130</v>
      </c>
      <c r="T56" s="248">
        <f>SUM(T53:T55)</f>
        <v>6</v>
      </c>
      <c r="U56" s="249" t="s">
        <v>130</v>
      </c>
      <c r="V56" s="259" t="s">
        <v>130</v>
      </c>
      <c r="W56" s="248" t="s">
        <v>130</v>
      </c>
      <c r="X56" s="248">
        <f>SUM(X53:X55)</f>
        <v>5</v>
      </c>
      <c r="Y56" s="249" t="s">
        <v>130</v>
      </c>
      <c r="Z56" s="259" t="s">
        <v>130</v>
      </c>
      <c r="AA56" s="248" t="s">
        <v>130</v>
      </c>
      <c r="AB56" s="248">
        <f>SUM(AB53:AB55)</f>
        <v>7</v>
      </c>
      <c r="AC56" s="249" t="s">
        <v>130</v>
      </c>
      <c r="AD56" s="259" t="s">
        <v>130</v>
      </c>
      <c r="AE56" s="248" t="s">
        <v>130</v>
      </c>
      <c r="AF56" s="248">
        <f>SUM(AF53:AF55)</f>
        <v>7</v>
      </c>
      <c r="AG56" s="249" t="s">
        <v>130</v>
      </c>
      <c r="AH56" s="259" t="s">
        <v>130</v>
      </c>
      <c r="AI56" s="248" t="s">
        <v>130</v>
      </c>
      <c r="AJ56" s="248">
        <f>SUM(AJ53:AJ55)</f>
        <v>5</v>
      </c>
      <c r="AK56" s="249" t="s">
        <v>130</v>
      </c>
      <c r="AL56" s="257" t="s">
        <v>134</v>
      </c>
      <c r="AM56" s="258">
        <f t="shared" si="2"/>
        <v>46</v>
      </c>
    </row>
    <row r="57" spans="1:39" ht="14.1" customHeight="1" x14ac:dyDescent="0.2">
      <c r="A57" s="70"/>
      <c r="B57" s="245"/>
      <c r="C57" s="121"/>
      <c r="D57" s="414" t="s">
        <v>135</v>
      </c>
      <c r="E57" s="415"/>
      <c r="F57" s="260">
        <f>SUM(F52,G52)</f>
        <v>26</v>
      </c>
      <c r="G57" s="261" t="s">
        <v>130</v>
      </c>
      <c r="H57" s="261" t="s">
        <v>130</v>
      </c>
      <c r="I57" s="265" t="s">
        <v>130</v>
      </c>
      <c r="J57" s="260">
        <f>SUM(J52,K52)</f>
        <v>26</v>
      </c>
      <c r="K57" s="261" t="s">
        <v>130</v>
      </c>
      <c r="L57" s="261" t="s">
        <v>130</v>
      </c>
      <c r="M57" s="265" t="s">
        <v>130</v>
      </c>
      <c r="N57" s="260">
        <f>SUM(N52,O52)</f>
        <v>26</v>
      </c>
      <c r="O57" s="261" t="s">
        <v>130</v>
      </c>
      <c r="P57" s="261" t="s">
        <v>130</v>
      </c>
      <c r="Q57" s="265" t="s">
        <v>130</v>
      </c>
      <c r="R57" s="260">
        <f>SUM(R52,S52)</f>
        <v>26</v>
      </c>
      <c r="S57" s="261" t="s">
        <v>130</v>
      </c>
      <c r="T57" s="261" t="s">
        <v>130</v>
      </c>
      <c r="U57" s="265" t="s">
        <v>130</v>
      </c>
      <c r="V57" s="260">
        <f>SUM(V52,W52)</f>
        <v>26</v>
      </c>
      <c r="W57" s="261" t="s">
        <v>130</v>
      </c>
      <c r="X57" s="261" t="s">
        <v>130</v>
      </c>
      <c r="Y57" s="265" t="s">
        <v>130</v>
      </c>
      <c r="Z57" s="260">
        <f>SUM(Z52,AA52)</f>
        <v>26</v>
      </c>
      <c r="AA57" s="261" t="s">
        <v>130</v>
      </c>
      <c r="AB57" s="261" t="s">
        <v>130</v>
      </c>
      <c r="AC57" s="265" t="s">
        <v>130</v>
      </c>
      <c r="AD57" s="260">
        <f>SUM(AD52,AE52)</f>
        <v>23</v>
      </c>
      <c r="AE57" s="261" t="s">
        <v>130</v>
      </c>
      <c r="AF57" s="261" t="s">
        <v>130</v>
      </c>
      <c r="AG57" s="265" t="s">
        <v>130</v>
      </c>
      <c r="AH57" s="260">
        <f>SUM(AH52,AI52)</f>
        <v>14</v>
      </c>
      <c r="AI57" s="261" t="s">
        <v>130</v>
      </c>
      <c r="AJ57" s="261" t="s">
        <v>130</v>
      </c>
      <c r="AK57" s="265" t="s">
        <v>130</v>
      </c>
      <c r="AL57" s="257" t="s">
        <v>135</v>
      </c>
      <c r="AM57" s="258">
        <f>SUM(F57+J57+N57+R57+V57+Z57+AD57+AH57)</f>
        <v>193</v>
      </c>
    </row>
    <row r="58" spans="1:39" ht="14.1" customHeight="1" thickBot="1" x14ac:dyDescent="0.25">
      <c r="A58" s="70"/>
      <c r="B58" s="245"/>
      <c r="C58" s="121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10"/>
      <c r="AI58" s="10"/>
      <c r="AJ58" s="70"/>
      <c r="AK58" s="70"/>
      <c r="AL58" s="307" t="s">
        <v>136</v>
      </c>
      <c r="AM58" s="258">
        <v>12</v>
      </c>
    </row>
    <row r="59" spans="1:39" ht="14.1" customHeight="1" thickBot="1" x14ac:dyDescent="0.3">
      <c r="A59" s="70"/>
      <c r="B59" s="245"/>
      <c r="C59" s="250" t="s">
        <v>137</v>
      </c>
      <c r="D59" s="10"/>
      <c r="E59" s="251"/>
      <c r="F59" s="409" t="s">
        <v>138</v>
      </c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1"/>
      <c r="AJ59" s="70"/>
      <c r="AK59" s="70"/>
      <c r="AL59" s="308" t="s">
        <v>139</v>
      </c>
      <c r="AM59" s="309">
        <f>SUM(I52+M52+Q52+U52+Y52+AC52+AG52+AK52)</f>
        <v>240</v>
      </c>
    </row>
    <row r="60" spans="1:39" ht="15.75" customHeight="1" x14ac:dyDescent="0.25">
      <c r="A60" s="70"/>
      <c r="B60" s="245"/>
      <c r="C60" s="252" t="s">
        <v>140</v>
      </c>
      <c r="D60" s="10"/>
      <c r="E60" s="251"/>
      <c r="F60" s="441" t="s">
        <v>255</v>
      </c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3"/>
      <c r="AJ60" s="70"/>
      <c r="AK60" s="70"/>
      <c r="AL60" s="81"/>
    </row>
    <row r="61" spans="1:39" ht="16.5" customHeight="1" x14ac:dyDescent="0.25">
      <c r="A61" s="70"/>
      <c r="B61" s="245"/>
      <c r="C61" s="252" t="s">
        <v>141</v>
      </c>
      <c r="D61" s="10"/>
      <c r="E61" s="251"/>
      <c r="F61" s="444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6"/>
      <c r="AJ61" s="70"/>
      <c r="AK61" s="70"/>
      <c r="AL61" s="81"/>
    </row>
    <row r="62" spans="1:39" ht="14.1" customHeight="1" x14ac:dyDescent="0.25">
      <c r="A62" s="70"/>
      <c r="B62" s="245"/>
      <c r="C62" s="252" t="s">
        <v>142</v>
      </c>
      <c r="D62" s="10"/>
      <c r="E62" s="251"/>
      <c r="F62" s="444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6"/>
      <c r="AJ62" s="70"/>
      <c r="AK62" s="70"/>
      <c r="AL62" s="81"/>
    </row>
    <row r="63" spans="1:39" ht="14.1" customHeight="1" x14ac:dyDescent="0.25">
      <c r="A63" s="70"/>
      <c r="B63" s="245"/>
      <c r="C63" s="253" t="s">
        <v>143</v>
      </c>
      <c r="D63" s="10"/>
      <c r="E63" s="251"/>
      <c r="F63" s="444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446"/>
      <c r="AJ63" s="70"/>
      <c r="AK63" s="70"/>
      <c r="AL63" s="81"/>
    </row>
    <row r="64" spans="1:39" ht="14.1" customHeight="1" x14ac:dyDescent="0.25">
      <c r="A64" s="70"/>
      <c r="B64" s="245"/>
      <c r="C64" s="253" t="s">
        <v>144</v>
      </c>
      <c r="D64" s="10"/>
      <c r="E64" s="251"/>
      <c r="F64" s="444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6"/>
      <c r="AJ64" s="70"/>
      <c r="AK64" s="70"/>
      <c r="AL64" s="81"/>
    </row>
    <row r="65" spans="1:38" ht="14.1" customHeight="1" x14ac:dyDescent="0.25">
      <c r="A65" s="70"/>
      <c r="B65" s="245"/>
      <c r="C65" s="253" t="s">
        <v>145</v>
      </c>
      <c r="D65" s="10"/>
      <c r="E65" s="251"/>
      <c r="F65" s="444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6"/>
      <c r="AJ65" s="70"/>
      <c r="AK65" s="70"/>
      <c r="AL65" s="81"/>
    </row>
    <row r="66" spans="1:38" ht="14.1" customHeight="1" x14ac:dyDescent="0.25">
      <c r="A66" s="70"/>
      <c r="B66" s="245"/>
      <c r="C66" s="253" t="s">
        <v>146</v>
      </c>
      <c r="D66" s="10"/>
      <c r="E66" s="251"/>
      <c r="F66" s="444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6"/>
      <c r="AJ66" s="70"/>
      <c r="AK66" s="70"/>
      <c r="AL66" s="81"/>
    </row>
    <row r="67" spans="1:38" ht="14.1" customHeight="1" x14ac:dyDescent="0.25">
      <c r="A67" s="70"/>
      <c r="B67" s="245"/>
      <c r="C67" s="253" t="s">
        <v>147</v>
      </c>
      <c r="D67" s="10"/>
      <c r="E67" s="251"/>
      <c r="F67" s="444"/>
      <c r="G67" s="445"/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  <c r="AC67" s="445"/>
      <c r="AD67" s="445"/>
      <c r="AE67" s="445"/>
      <c r="AF67" s="445"/>
      <c r="AG67" s="445"/>
      <c r="AH67" s="445"/>
      <c r="AI67" s="446"/>
      <c r="AJ67" s="70"/>
      <c r="AK67" s="70"/>
      <c r="AL67" s="81"/>
    </row>
    <row r="68" spans="1:38" ht="14.1" customHeight="1" thickBot="1" x14ac:dyDescent="0.3">
      <c r="A68" s="70"/>
      <c r="B68" s="245"/>
      <c r="C68" s="254" t="s">
        <v>148</v>
      </c>
      <c r="D68" s="10"/>
      <c r="E68" s="251"/>
      <c r="F68" s="444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445"/>
      <c r="AC68" s="445"/>
      <c r="AD68" s="445"/>
      <c r="AE68" s="445"/>
      <c r="AF68" s="445"/>
      <c r="AG68" s="445"/>
      <c r="AH68" s="445"/>
      <c r="AI68" s="446"/>
      <c r="AJ68" s="70"/>
      <c r="AK68" s="70"/>
      <c r="AL68" s="81"/>
    </row>
    <row r="69" spans="1:38" ht="14.1" customHeight="1" thickBot="1" x14ac:dyDescent="0.3">
      <c r="A69" s="70"/>
      <c r="B69" s="245"/>
      <c r="C69" s="121"/>
      <c r="D69" s="251"/>
      <c r="E69" s="251"/>
      <c r="F69" s="447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9"/>
      <c r="AJ69" s="70"/>
      <c r="AK69" s="70"/>
      <c r="AL69" s="81"/>
    </row>
    <row r="70" spans="1:38" ht="14.1" customHeight="1" thickBot="1" x14ac:dyDescent="0.25">
      <c r="A70" s="70"/>
      <c r="B70" s="83"/>
      <c r="C70" s="81"/>
      <c r="D70" s="82"/>
      <c r="E70" s="70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  <c r="AJ70" s="125"/>
      <c r="AK70" s="125"/>
      <c r="AL70" s="81"/>
    </row>
    <row r="71" spans="1:38" ht="14.1" customHeight="1" x14ac:dyDescent="0.25">
      <c r="A71" s="70"/>
      <c r="B71" s="83"/>
      <c r="C71" s="81"/>
      <c r="D71" s="82"/>
      <c r="E71" s="267" t="s">
        <v>149</v>
      </c>
      <c r="F71" s="419" t="s">
        <v>150</v>
      </c>
      <c r="G71" s="420"/>
      <c r="H71" s="420"/>
      <c r="I71" s="421"/>
      <c r="J71" s="268"/>
      <c r="K71" s="269">
        <v>0</v>
      </c>
      <c r="L71" s="270">
        <v>0</v>
      </c>
      <c r="M71" s="271"/>
      <c r="N71" s="164" t="s">
        <v>151</v>
      </c>
      <c r="O71" s="165"/>
      <c r="P71" s="165"/>
      <c r="Q71" s="165"/>
      <c r="R71" s="165"/>
      <c r="S71" s="165"/>
      <c r="T71" s="165"/>
      <c r="U71" s="165"/>
      <c r="V71" s="166"/>
      <c r="W71" s="160" t="s">
        <v>152</v>
      </c>
      <c r="X71" s="167" t="s">
        <v>153</v>
      </c>
      <c r="Y71" s="163" t="s">
        <v>154</v>
      </c>
      <c r="Z71" s="351">
        <v>1</v>
      </c>
      <c r="AA71" s="161">
        <v>2</v>
      </c>
      <c r="AB71" s="161">
        <v>3</v>
      </c>
      <c r="AC71" s="161"/>
      <c r="AD71" s="161"/>
      <c r="AE71" s="161"/>
      <c r="AF71" s="161"/>
      <c r="AG71" s="161"/>
      <c r="AH71" s="161"/>
      <c r="AI71" s="188"/>
      <c r="AJ71" s="161"/>
      <c r="AK71" s="189"/>
      <c r="AL71" s="125"/>
    </row>
    <row r="72" spans="1:38" ht="14.1" customHeight="1" x14ac:dyDescent="0.25">
      <c r="A72" s="70"/>
      <c r="B72" s="83"/>
      <c r="C72" s="81"/>
      <c r="D72" s="82"/>
      <c r="E72" s="280"/>
      <c r="F72" s="400" t="s">
        <v>155</v>
      </c>
      <c r="G72" s="401"/>
      <c r="H72" s="401"/>
      <c r="I72" s="402"/>
      <c r="J72" s="168"/>
      <c r="K72" s="169">
        <v>0</v>
      </c>
      <c r="L72" s="170">
        <v>2</v>
      </c>
      <c r="M72" s="171"/>
      <c r="N72" s="172" t="s">
        <v>156</v>
      </c>
      <c r="O72" s="214"/>
      <c r="P72" s="214"/>
      <c r="Q72" s="214"/>
      <c r="R72" s="214"/>
      <c r="S72" s="173"/>
      <c r="T72" s="173"/>
      <c r="U72" s="214"/>
      <c r="V72" s="174"/>
      <c r="W72" s="357" t="s">
        <v>157</v>
      </c>
      <c r="X72" s="214" t="s">
        <v>158</v>
      </c>
      <c r="Y72" s="171" t="s">
        <v>159</v>
      </c>
      <c r="Z72" s="352">
        <v>4</v>
      </c>
      <c r="AA72" s="186"/>
      <c r="AB72" s="186"/>
      <c r="AC72" s="186"/>
      <c r="AD72" s="186"/>
      <c r="AE72" s="186"/>
      <c r="AF72" s="186"/>
      <c r="AG72" s="186"/>
      <c r="AH72" s="186"/>
      <c r="AI72" s="169"/>
      <c r="AJ72" s="186"/>
      <c r="AK72" s="192"/>
      <c r="AL72" s="125"/>
    </row>
    <row r="73" spans="1:38" ht="14.1" customHeight="1" x14ac:dyDescent="0.25">
      <c r="A73" s="70"/>
      <c r="B73" s="196"/>
      <c r="C73" s="81"/>
      <c r="D73" s="82"/>
      <c r="E73" s="280"/>
      <c r="F73" s="400" t="s">
        <v>160</v>
      </c>
      <c r="G73" s="401"/>
      <c r="H73" s="401"/>
      <c r="I73" s="402"/>
      <c r="J73" s="168"/>
      <c r="K73" s="177">
        <v>2</v>
      </c>
      <c r="L73" s="170">
        <v>0</v>
      </c>
      <c r="M73" s="171"/>
      <c r="N73" s="172" t="s">
        <v>161</v>
      </c>
      <c r="O73" s="214"/>
      <c r="P73" s="214"/>
      <c r="Q73" s="173"/>
      <c r="R73" s="173"/>
      <c r="S73" s="173"/>
      <c r="T73" s="173"/>
      <c r="U73" s="173"/>
      <c r="V73" s="174"/>
      <c r="W73" s="357" t="s">
        <v>152</v>
      </c>
      <c r="X73" s="214" t="s">
        <v>162</v>
      </c>
      <c r="Y73" s="171" t="s">
        <v>163</v>
      </c>
      <c r="Z73" s="352">
        <v>5</v>
      </c>
      <c r="AA73" s="186">
        <v>6</v>
      </c>
      <c r="AB73" s="186">
        <v>7</v>
      </c>
      <c r="AC73" s="186">
        <v>8</v>
      </c>
      <c r="AD73" s="186"/>
      <c r="AE73" s="186"/>
      <c r="AF73" s="186"/>
      <c r="AG73" s="186"/>
      <c r="AH73" s="186"/>
      <c r="AI73" s="169"/>
      <c r="AJ73" s="186"/>
      <c r="AK73" s="192"/>
      <c r="AL73" s="125"/>
    </row>
    <row r="74" spans="1:38" ht="15" customHeight="1" x14ac:dyDescent="0.25">
      <c r="A74" s="152"/>
      <c r="B74" s="125"/>
      <c r="C74" s="125"/>
      <c r="D74" s="153"/>
      <c r="E74" s="282"/>
      <c r="F74" s="400" t="s">
        <v>164</v>
      </c>
      <c r="G74" s="401"/>
      <c r="H74" s="401"/>
      <c r="I74" s="402"/>
      <c r="J74" s="168"/>
      <c r="K74" s="177">
        <v>2</v>
      </c>
      <c r="L74" s="170">
        <v>1</v>
      </c>
      <c r="M74" s="171"/>
      <c r="N74" s="172" t="s">
        <v>165</v>
      </c>
      <c r="O74" s="177"/>
      <c r="P74" s="177"/>
      <c r="Q74" s="177"/>
      <c r="R74" s="177"/>
      <c r="S74" s="214"/>
      <c r="T74" s="214"/>
      <c r="U74" s="214"/>
      <c r="V74" s="174"/>
      <c r="W74" s="168" t="s">
        <v>152</v>
      </c>
      <c r="X74" s="176" t="s">
        <v>153</v>
      </c>
      <c r="Y74" s="171" t="s">
        <v>166</v>
      </c>
      <c r="Z74" s="352">
        <v>14</v>
      </c>
      <c r="AA74" s="186">
        <v>15</v>
      </c>
      <c r="AB74" s="186"/>
      <c r="AC74" s="186"/>
      <c r="AD74" s="186"/>
      <c r="AE74" s="186"/>
      <c r="AF74" s="186"/>
      <c r="AG74" s="186"/>
      <c r="AH74" s="186"/>
      <c r="AI74" s="169"/>
      <c r="AJ74" s="186"/>
      <c r="AK74" s="192"/>
      <c r="AL74" s="125"/>
    </row>
    <row r="75" spans="1:38" ht="15" customHeight="1" x14ac:dyDescent="0.25">
      <c r="A75" s="152"/>
      <c r="B75" s="125"/>
      <c r="C75" s="125"/>
      <c r="D75" s="197"/>
      <c r="E75" s="283"/>
      <c r="F75" s="400" t="s">
        <v>167</v>
      </c>
      <c r="G75" s="401"/>
      <c r="H75" s="401"/>
      <c r="I75" s="402"/>
      <c r="J75" s="168"/>
      <c r="K75" s="177">
        <v>2</v>
      </c>
      <c r="L75" s="170">
        <v>2</v>
      </c>
      <c r="M75" s="171"/>
      <c r="N75" s="179" t="s">
        <v>168</v>
      </c>
      <c r="O75" s="176"/>
      <c r="P75" s="176"/>
      <c r="Q75" s="214"/>
      <c r="R75" s="214"/>
      <c r="S75" s="214"/>
      <c r="T75" s="214"/>
      <c r="U75" s="214"/>
      <c r="V75" s="174"/>
      <c r="W75" s="168" t="s">
        <v>163</v>
      </c>
      <c r="X75" s="176" t="s">
        <v>153</v>
      </c>
      <c r="Y75" s="171" t="s">
        <v>169</v>
      </c>
      <c r="Z75" s="352">
        <v>16</v>
      </c>
      <c r="AA75" s="186"/>
      <c r="AB75" s="186"/>
      <c r="AC75" s="186"/>
      <c r="AD75" s="186"/>
      <c r="AE75" s="186"/>
      <c r="AF75" s="186"/>
      <c r="AG75" s="186"/>
      <c r="AH75" s="186"/>
      <c r="AI75" s="169"/>
      <c r="AJ75" s="186"/>
      <c r="AK75" s="192"/>
      <c r="AL75" s="125"/>
    </row>
    <row r="76" spans="1:38" ht="15" customHeight="1" x14ac:dyDescent="0.25">
      <c r="A76" s="152"/>
      <c r="B76" s="125"/>
      <c r="C76" s="125"/>
      <c r="D76" s="154"/>
      <c r="E76" s="284"/>
      <c r="F76" s="400" t="s">
        <v>170</v>
      </c>
      <c r="G76" s="401"/>
      <c r="H76" s="401"/>
      <c r="I76" s="402"/>
      <c r="J76" s="168"/>
      <c r="K76" s="173">
        <v>2</v>
      </c>
      <c r="L76" s="175">
        <v>3</v>
      </c>
      <c r="M76" s="171"/>
      <c r="N76" s="172" t="s">
        <v>171</v>
      </c>
      <c r="O76" s="214"/>
      <c r="P76" s="214"/>
      <c r="Q76" s="173"/>
      <c r="R76" s="173"/>
      <c r="S76" s="173"/>
      <c r="T76" s="173"/>
      <c r="U76" s="173"/>
      <c r="V76" s="174"/>
      <c r="W76" s="168" t="s">
        <v>166</v>
      </c>
      <c r="X76" s="176" t="s">
        <v>162</v>
      </c>
      <c r="Y76" s="171" t="s">
        <v>172</v>
      </c>
      <c r="Z76" s="352">
        <v>17</v>
      </c>
      <c r="AA76" s="186">
        <v>18</v>
      </c>
      <c r="AB76" s="186">
        <v>43</v>
      </c>
      <c r="AC76" s="186"/>
      <c r="AD76" s="186"/>
      <c r="AE76" s="186"/>
      <c r="AF76" s="186"/>
      <c r="AG76" s="186"/>
      <c r="AH76" s="186"/>
      <c r="AI76" s="169"/>
      <c r="AJ76" s="186"/>
      <c r="AK76" s="192"/>
      <c r="AL76" s="125"/>
    </row>
    <row r="77" spans="1:38" ht="15" customHeight="1" x14ac:dyDescent="0.25">
      <c r="A77" s="152"/>
      <c r="B77" s="125"/>
      <c r="C77" s="198"/>
      <c r="D77" s="199"/>
      <c r="E77" s="285"/>
      <c r="F77" s="400" t="s">
        <v>173</v>
      </c>
      <c r="G77" s="401"/>
      <c r="H77" s="401"/>
      <c r="I77" s="402"/>
      <c r="J77" s="168"/>
      <c r="K77" s="173">
        <v>2</v>
      </c>
      <c r="L77" s="175">
        <v>4</v>
      </c>
      <c r="M77" s="171"/>
      <c r="N77" s="179" t="s">
        <v>69</v>
      </c>
      <c r="O77" s="173"/>
      <c r="P77" s="173"/>
      <c r="Q77" s="181"/>
      <c r="R77" s="181"/>
      <c r="S77" s="181"/>
      <c r="T77" s="181"/>
      <c r="U77" s="181"/>
      <c r="V77" s="174"/>
      <c r="W77" s="168" t="s">
        <v>174</v>
      </c>
      <c r="X77" s="176" t="s">
        <v>157</v>
      </c>
      <c r="Y77" s="171" t="s">
        <v>175</v>
      </c>
      <c r="Z77" s="352">
        <v>19</v>
      </c>
      <c r="AA77" s="186">
        <v>20</v>
      </c>
      <c r="AB77" s="186">
        <v>31</v>
      </c>
      <c r="AC77" s="186">
        <v>46</v>
      </c>
      <c r="AD77" s="186"/>
      <c r="AE77" s="186"/>
      <c r="AF77" s="186"/>
      <c r="AG77" s="186"/>
      <c r="AH77" s="186"/>
      <c r="AI77" s="169"/>
      <c r="AJ77" s="186"/>
      <c r="AK77" s="192"/>
      <c r="AL77" s="125"/>
    </row>
    <row r="78" spans="1:38" ht="15" customHeight="1" x14ac:dyDescent="0.25">
      <c r="A78" s="152"/>
      <c r="B78" s="125"/>
      <c r="C78" s="199"/>
      <c r="D78" s="199"/>
      <c r="E78" s="285"/>
      <c r="F78" s="400" t="s">
        <v>176</v>
      </c>
      <c r="G78" s="401"/>
      <c r="H78" s="401"/>
      <c r="I78" s="402"/>
      <c r="J78" s="168"/>
      <c r="K78" s="173">
        <v>2</v>
      </c>
      <c r="L78" s="170">
        <v>5</v>
      </c>
      <c r="M78" s="171"/>
      <c r="N78" s="179" t="s">
        <v>177</v>
      </c>
      <c r="O78" s="181"/>
      <c r="P78" s="181"/>
      <c r="Q78" s="182"/>
      <c r="R78" s="182"/>
      <c r="S78" s="353"/>
      <c r="T78" s="353"/>
      <c r="U78" s="353"/>
      <c r="V78" s="174"/>
      <c r="W78" s="357" t="s">
        <v>162</v>
      </c>
      <c r="X78" s="214" t="s">
        <v>178</v>
      </c>
      <c r="Y78" s="171" t="s">
        <v>153</v>
      </c>
      <c r="Z78" s="352">
        <v>21</v>
      </c>
      <c r="AA78" s="186"/>
      <c r="AB78" s="186"/>
      <c r="AC78" s="186"/>
      <c r="AD78" s="186"/>
      <c r="AE78" s="186"/>
      <c r="AF78" s="186"/>
      <c r="AG78" s="186"/>
      <c r="AH78" s="186"/>
      <c r="AI78" s="169"/>
      <c r="AJ78" s="186"/>
      <c r="AK78" s="192"/>
      <c r="AL78" s="125"/>
    </row>
    <row r="79" spans="1:38" ht="15" customHeight="1" x14ac:dyDescent="0.25">
      <c r="A79" s="152"/>
      <c r="B79" s="200"/>
      <c r="C79" s="198"/>
      <c r="D79" s="199"/>
      <c r="E79" s="285"/>
      <c r="F79" s="400" t="s">
        <v>179</v>
      </c>
      <c r="G79" s="401"/>
      <c r="H79" s="401"/>
      <c r="I79" s="402"/>
      <c r="J79" s="168"/>
      <c r="K79" s="173">
        <v>2</v>
      </c>
      <c r="L79" s="170">
        <v>6</v>
      </c>
      <c r="M79" s="171"/>
      <c r="N79" s="172" t="s">
        <v>180</v>
      </c>
      <c r="O79" s="182"/>
      <c r="P79" s="182"/>
      <c r="Q79" s="184"/>
      <c r="R79" s="176"/>
      <c r="S79" s="354"/>
      <c r="T79" s="354"/>
      <c r="U79" s="354"/>
      <c r="V79" s="174"/>
      <c r="W79" s="168" t="s">
        <v>166</v>
      </c>
      <c r="X79" s="176" t="s">
        <v>154</v>
      </c>
      <c r="Y79" s="171" t="s">
        <v>181</v>
      </c>
      <c r="Z79" s="352">
        <v>22</v>
      </c>
      <c r="AA79" s="186">
        <v>23</v>
      </c>
      <c r="AB79" s="186">
        <v>24</v>
      </c>
      <c r="AC79" s="186"/>
      <c r="AD79" s="186"/>
      <c r="AE79" s="186"/>
      <c r="AF79" s="186"/>
      <c r="AG79" s="186"/>
      <c r="AH79" s="186"/>
      <c r="AI79" s="169"/>
      <c r="AJ79" s="186"/>
      <c r="AK79" s="192"/>
      <c r="AL79" s="125"/>
    </row>
    <row r="80" spans="1:38" ht="15" customHeight="1" x14ac:dyDescent="0.25">
      <c r="A80" s="152"/>
      <c r="B80" s="125"/>
      <c r="C80" s="198"/>
      <c r="D80" s="199"/>
      <c r="E80" s="285"/>
      <c r="F80" s="400" t="s">
        <v>182</v>
      </c>
      <c r="G80" s="401"/>
      <c r="H80" s="401"/>
      <c r="I80" s="402"/>
      <c r="J80" s="168"/>
      <c r="K80" s="177">
        <v>2</v>
      </c>
      <c r="L80" s="170">
        <v>7</v>
      </c>
      <c r="M80" s="171"/>
      <c r="N80" s="172" t="s">
        <v>183</v>
      </c>
      <c r="O80" s="184"/>
      <c r="P80" s="184"/>
      <c r="Q80" s="184"/>
      <c r="R80" s="184"/>
      <c r="S80" s="354"/>
      <c r="T80" s="354"/>
      <c r="U80" s="354"/>
      <c r="V80" s="174"/>
      <c r="W80" s="168" t="s">
        <v>184</v>
      </c>
      <c r="X80" s="176" t="s">
        <v>172</v>
      </c>
      <c r="Y80" s="171" t="s">
        <v>175</v>
      </c>
      <c r="Z80" s="352">
        <v>25</v>
      </c>
      <c r="AA80" s="186">
        <v>26</v>
      </c>
      <c r="AB80" s="186">
        <v>33</v>
      </c>
      <c r="AC80" s="186">
        <v>34</v>
      </c>
      <c r="AD80" s="186">
        <v>35</v>
      </c>
      <c r="AE80" s="186">
        <v>36</v>
      </c>
      <c r="AF80" s="186">
        <v>37</v>
      </c>
      <c r="AG80" s="186">
        <v>45</v>
      </c>
      <c r="AH80" s="186"/>
      <c r="AI80" s="169"/>
      <c r="AJ80" s="186"/>
      <c r="AK80" s="192"/>
      <c r="AL80" s="125"/>
    </row>
    <row r="81" spans="1:38" ht="15" customHeight="1" x14ac:dyDescent="0.25">
      <c r="A81" s="152"/>
      <c r="B81" s="125"/>
      <c r="C81" s="92"/>
      <c r="D81" s="147"/>
      <c r="E81" s="286"/>
      <c r="F81" s="400" t="s">
        <v>185</v>
      </c>
      <c r="G81" s="401"/>
      <c r="H81" s="401"/>
      <c r="I81" s="402"/>
      <c r="J81" s="168"/>
      <c r="K81" s="173">
        <v>2</v>
      </c>
      <c r="L81" s="175">
        <v>8</v>
      </c>
      <c r="M81" s="171"/>
      <c r="N81" s="172" t="s">
        <v>186</v>
      </c>
      <c r="O81" s="184"/>
      <c r="P81" s="184"/>
      <c r="Q81" s="176"/>
      <c r="R81" s="176"/>
      <c r="S81" s="176"/>
      <c r="T81" s="176"/>
      <c r="U81" s="176"/>
      <c r="V81" s="174"/>
      <c r="W81" s="168" t="s">
        <v>154</v>
      </c>
      <c r="X81" s="176" t="s">
        <v>153</v>
      </c>
      <c r="Y81" s="171" t="s">
        <v>187</v>
      </c>
      <c r="Z81" s="352">
        <v>27</v>
      </c>
      <c r="AA81" s="186">
        <v>28</v>
      </c>
      <c r="AB81" s="186">
        <v>29</v>
      </c>
      <c r="AC81" s="186">
        <v>30</v>
      </c>
      <c r="AD81" s="186"/>
      <c r="AE81" s="186"/>
      <c r="AF81" s="186"/>
      <c r="AG81" s="186"/>
      <c r="AH81" s="186"/>
      <c r="AI81" s="169"/>
      <c r="AJ81" s="186"/>
      <c r="AK81" s="192"/>
      <c r="AL81" s="125"/>
    </row>
    <row r="82" spans="1:38" ht="15" customHeight="1" x14ac:dyDescent="0.25">
      <c r="A82" s="152"/>
      <c r="B82" s="125"/>
      <c r="C82" s="125"/>
      <c r="D82" s="201"/>
      <c r="E82" s="287"/>
      <c r="F82" s="400" t="s">
        <v>188</v>
      </c>
      <c r="G82" s="401"/>
      <c r="H82" s="401"/>
      <c r="I82" s="402"/>
      <c r="J82" s="168"/>
      <c r="K82" s="186">
        <v>2</v>
      </c>
      <c r="L82" s="175">
        <v>9</v>
      </c>
      <c r="M82" s="171"/>
      <c r="N82" s="179" t="s">
        <v>189</v>
      </c>
      <c r="O82" s="176"/>
      <c r="P82" s="176"/>
      <c r="Q82" s="176"/>
      <c r="R82" s="176"/>
      <c r="S82" s="176"/>
      <c r="T82" s="176"/>
      <c r="U82" s="176"/>
      <c r="V82" s="171"/>
      <c r="W82" s="168" t="s">
        <v>184</v>
      </c>
      <c r="X82" s="176" t="s">
        <v>172</v>
      </c>
      <c r="Y82" s="171" t="s">
        <v>187</v>
      </c>
      <c r="Z82" s="352">
        <v>9</v>
      </c>
      <c r="AA82" s="186">
        <v>32</v>
      </c>
      <c r="AB82" s="186"/>
      <c r="AC82" s="186"/>
      <c r="AD82" s="186"/>
      <c r="AE82" s="186"/>
      <c r="AF82" s="186"/>
      <c r="AG82" s="186"/>
      <c r="AH82" s="186"/>
      <c r="AI82" s="169"/>
      <c r="AJ82" s="186"/>
      <c r="AK82" s="192"/>
      <c r="AL82" s="125"/>
    </row>
    <row r="83" spans="1:38" ht="15" customHeight="1" x14ac:dyDescent="0.25">
      <c r="A83" s="152"/>
      <c r="B83" s="125"/>
      <c r="C83" s="125"/>
      <c r="D83" s="201"/>
      <c r="E83" s="287"/>
      <c r="F83" s="400" t="s">
        <v>190</v>
      </c>
      <c r="G83" s="401"/>
      <c r="H83" s="401"/>
      <c r="I83" s="402"/>
      <c r="J83" s="168"/>
      <c r="K83" s="173">
        <v>4</v>
      </c>
      <c r="L83" s="175">
        <v>0</v>
      </c>
      <c r="M83" s="171"/>
      <c r="N83" s="187" t="s">
        <v>191</v>
      </c>
      <c r="O83" s="173"/>
      <c r="P83" s="173"/>
      <c r="Q83" s="173"/>
      <c r="R83" s="173"/>
      <c r="S83" s="173"/>
      <c r="T83" s="173"/>
      <c r="U83" s="176"/>
      <c r="V83" s="174"/>
      <c r="W83" s="168" t="s">
        <v>166</v>
      </c>
      <c r="X83" s="176" t="s">
        <v>153</v>
      </c>
      <c r="Y83" s="171" t="s">
        <v>175</v>
      </c>
      <c r="Z83" s="352">
        <v>10</v>
      </c>
      <c r="AA83" s="186">
        <v>13</v>
      </c>
      <c r="AB83" s="186"/>
      <c r="AC83" s="186"/>
      <c r="AD83" s="186"/>
      <c r="AE83" s="186"/>
      <c r="AF83" s="186"/>
      <c r="AG83" s="186"/>
      <c r="AH83" s="186"/>
      <c r="AI83" s="169"/>
      <c r="AJ83" s="186"/>
      <c r="AK83" s="192"/>
      <c r="AL83" s="125"/>
    </row>
    <row r="84" spans="1:38" ht="15" customHeight="1" x14ac:dyDescent="0.25">
      <c r="A84" s="152"/>
      <c r="B84" s="125"/>
      <c r="C84" s="125"/>
      <c r="D84" s="201"/>
      <c r="E84" s="287"/>
      <c r="F84" s="400" t="s">
        <v>192</v>
      </c>
      <c r="G84" s="401"/>
      <c r="H84" s="401"/>
      <c r="I84" s="402"/>
      <c r="J84" s="168"/>
      <c r="K84" s="169">
        <v>4</v>
      </c>
      <c r="L84" s="170">
        <v>1</v>
      </c>
      <c r="M84" s="171"/>
      <c r="N84" s="172" t="s">
        <v>193</v>
      </c>
      <c r="O84" s="214"/>
      <c r="P84" s="214"/>
      <c r="Q84" s="214"/>
      <c r="R84" s="214"/>
      <c r="S84" s="214"/>
      <c r="T84" s="214"/>
      <c r="U84" s="177"/>
      <c r="V84" s="174"/>
      <c r="W84" s="357" t="s">
        <v>152</v>
      </c>
      <c r="X84" s="214" t="s">
        <v>194</v>
      </c>
      <c r="Y84" s="215" t="s">
        <v>152</v>
      </c>
      <c r="Z84" s="352">
        <v>11</v>
      </c>
      <c r="AA84" s="186"/>
      <c r="AB84" s="186"/>
      <c r="AC84" s="186"/>
      <c r="AD84" s="186"/>
      <c r="AE84" s="186"/>
      <c r="AF84" s="186"/>
      <c r="AG84" s="186"/>
      <c r="AH84" s="186"/>
      <c r="AI84" s="169"/>
      <c r="AJ84" s="186"/>
      <c r="AK84" s="192"/>
      <c r="AL84" s="125"/>
    </row>
    <row r="85" spans="1:38" ht="15" customHeight="1" x14ac:dyDescent="0.25">
      <c r="A85" s="152"/>
      <c r="B85" s="125"/>
      <c r="C85" s="125"/>
      <c r="D85" s="201"/>
      <c r="E85" s="287"/>
      <c r="F85" s="400" t="s">
        <v>195</v>
      </c>
      <c r="G85" s="401"/>
      <c r="H85" s="401"/>
      <c r="I85" s="402"/>
      <c r="J85" s="168"/>
      <c r="K85" s="169">
        <v>4</v>
      </c>
      <c r="L85" s="170">
        <v>2</v>
      </c>
      <c r="M85" s="171"/>
      <c r="N85" s="172" t="s">
        <v>196</v>
      </c>
      <c r="O85" s="214"/>
      <c r="P85" s="214"/>
      <c r="Q85" s="214"/>
      <c r="R85" s="214"/>
      <c r="S85" s="214"/>
      <c r="T85" s="177"/>
      <c r="U85" s="176"/>
      <c r="V85" s="174"/>
      <c r="W85" s="168" t="s">
        <v>152</v>
      </c>
      <c r="X85" s="176" t="s">
        <v>162</v>
      </c>
      <c r="Y85" s="171" t="s">
        <v>158</v>
      </c>
      <c r="Z85" s="352">
        <v>12</v>
      </c>
      <c r="AA85" s="186"/>
      <c r="AB85" s="186"/>
      <c r="AC85" s="186"/>
      <c r="AD85" s="186"/>
      <c r="AE85" s="186"/>
      <c r="AF85" s="186"/>
      <c r="AG85" s="186"/>
      <c r="AH85" s="186"/>
      <c r="AI85" s="169"/>
      <c r="AJ85" s="186"/>
      <c r="AK85" s="192"/>
      <c r="AL85" s="125"/>
    </row>
    <row r="86" spans="1:38" ht="15.75" customHeight="1" x14ac:dyDescent="0.25">
      <c r="A86" s="152"/>
      <c r="B86" s="125"/>
      <c r="C86" s="125"/>
      <c r="D86" s="201"/>
      <c r="E86" s="288"/>
      <c r="F86" s="403" t="s">
        <v>197</v>
      </c>
      <c r="G86" s="404"/>
      <c r="H86" s="404"/>
      <c r="I86" s="405"/>
      <c r="J86" s="289"/>
      <c r="K86" s="290">
        <v>4</v>
      </c>
      <c r="L86" s="291">
        <v>3</v>
      </c>
      <c r="M86" s="292"/>
      <c r="N86" s="159" t="s">
        <v>198</v>
      </c>
      <c r="O86" s="156"/>
      <c r="P86" s="156"/>
      <c r="Q86" s="156"/>
      <c r="R86" s="156"/>
      <c r="S86" s="156"/>
      <c r="T86" s="156"/>
      <c r="U86" s="148"/>
      <c r="V86" s="158"/>
      <c r="W86" s="155" t="s">
        <v>199</v>
      </c>
      <c r="X86" s="148" t="s">
        <v>178</v>
      </c>
      <c r="Y86" s="158" t="s">
        <v>152</v>
      </c>
      <c r="Z86" s="157"/>
      <c r="AA86" s="86"/>
      <c r="AB86" s="193"/>
      <c r="AC86" s="193"/>
      <c r="AD86" s="193"/>
      <c r="AE86" s="193"/>
      <c r="AF86" s="193"/>
      <c r="AG86" s="194"/>
      <c r="AH86" s="194"/>
      <c r="AI86" s="194"/>
      <c r="AJ86" s="194"/>
      <c r="AK86" s="195"/>
      <c r="AL86" s="125"/>
    </row>
    <row r="87" spans="1:38" x14ac:dyDescent="0.25">
      <c r="A87" s="152"/>
      <c r="B87" s="125"/>
      <c r="C87" s="125"/>
      <c r="D87" s="201"/>
      <c r="E87" s="146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25"/>
      <c r="S87" s="146"/>
      <c r="T87" s="146"/>
      <c r="U87" s="152"/>
      <c r="V87" s="202"/>
      <c r="W87" s="202"/>
      <c r="X87" s="202"/>
      <c r="Y87" s="20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25"/>
    </row>
    <row r="88" spans="1:38" x14ac:dyDescent="0.25">
      <c r="A88" s="152"/>
      <c r="B88" s="125"/>
      <c r="C88" s="125"/>
      <c r="D88" s="201"/>
      <c r="E88" s="146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25"/>
      <c r="S88" s="146"/>
      <c r="T88" s="146"/>
      <c r="U88" s="152"/>
      <c r="V88" s="202"/>
      <c r="W88" s="202"/>
      <c r="X88" s="202"/>
      <c r="Y88" s="20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25"/>
    </row>
    <row r="89" spans="1:38" x14ac:dyDescent="0.25">
      <c r="A89" s="152"/>
      <c r="B89" s="125"/>
      <c r="C89" s="125"/>
      <c r="D89" s="201"/>
      <c r="E89" s="146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202"/>
      <c r="W89" s="202"/>
      <c r="X89" s="202"/>
      <c r="Y89" s="20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25"/>
    </row>
  </sheetData>
  <mergeCells count="49">
    <mergeCell ref="F86:I86"/>
    <mergeCell ref="D3:D4"/>
    <mergeCell ref="F78:I78"/>
    <mergeCell ref="F79:I79"/>
    <mergeCell ref="F80:I80"/>
    <mergeCell ref="F81:I81"/>
    <mergeCell ref="F82:I82"/>
    <mergeCell ref="F83:I83"/>
    <mergeCell ref="F72:I72"/>
    <mergeCell ref="F73:I73"/>
    <mergeCell ref="F74:I74"/>
    <mergeCell ref="F75:I75"/>
    <mergeCell ref="F76:I76"/>
    <mergeCell ref="F77:I77"/>
    <mergeCell ref="F84:I84"/>
    <mergeCell ref="F85:I85"/>
    <mergeCell ref="F71:I71"/>
    <mergeCell ref="AL52:AM52"/>
    <mergeCell ref="D53:E53"/>
    <mergeCell ref="D54:E54"/>
    <mergeCell ref="D55:E55"/>
    <mergeCell ref="D56:E56"/>
    <mergeCell ref="D57:E57"/>
    <mergeCell ref="D52:E52"/>
    <mergeCell ref="F59:AI59"/>
    <mergeCell ref="F60:AI69"/>
    <mergeCell ref="AL3:AL4"/>
    <mergeCell ref="B5:B13"/>
    <mergeCell ref="B14:B17"/>
    <mergeCell ref="B18:B34"/>
    <mergeCell ref="B35:B44"/>
    <mergeCell ref="AD3:AG3"/>
    <mergeCell ref="AH3:AK3"/>
    <mergeCell ref="N3:Q3"/>
    <mergeCell ref="R3:U3"/>
    <mergeCell ref="V3:Y3"/>
    <mergeCell ref="Z3:AC3"/>
    <mergeCell ref="J3:M3"/>
    <mergeCell ref="A3:A4"/>
    <mergeCell ref="B3:B4"/>
    <mergeCell ref="C3:C4"/>
    <mergeCell ref="E3:E4"/>
    <mergeCell ref="F3:I3"/>
    <mergeCell ref="B47:B50"/>
    <mergeCell ref="J47:K47"/>
    <mergeCell ref="R48:S48"/>
    <mergeCell ref="Z49:AA49"/>
    <mergeCell ref="B45:B46"/>
    <mergeCell ref="Z50:AA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90"/>
  <sheetViews>
    <sheetView showGridLines="0" zoomScaleNormal="100" workbookViewId="0">
      <selection activeCell="AO7" sqref="AO7"/>
    </sheetView>
  </sheetViews>
  <sheetFormatPr defaultColWidth="9.140625" defaultRowHeight="12.75" x14ac:dyDescent="0.25"/>
  <cols>
    <col min="1" max="1" width="2.85546875" style="145" customWidth="1"/>
    <col min="2" max="2" width="9.7109375" style="10" customWidth="1"/>
    <col min="3" max="3" width="37.140625" style="10" customWidth="1"/>
    <col min="4" max="4" width="3.5703125" style="89" customWidth="1"/>
    <col min="5" max="5" width="18.85546875" style="90" customWidth="1"/>
    <col min="6" max="21" width="2.7109375" style="145" customWidth="1"/>
    <col min="22" max="25" width="2.7109375" style="91" customWidth="1"/>
    <col min="26" max="37" width="2.7109375" style="145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3"/>
      <c r="B1" s="224"/>
      <c r="C1" s="234" t="s">
        <v>0</v>
      </c>
      <c r="D1" s="237" t="s">
        <v>1</v>
      </c>
      <c r="E1" s="226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38" t="s">
        <v>2</v>
      </c>
      <c r="S1" s="223"/>
      <c r="T1" s="223"/>
      <c r="U1" s="223"/>
      <c r="V1" s="227"/>
      <c r="W1" s="227"/>
      <c r="X1" s="228"/>
      <c r="Y1" s="227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5" t="s">
        <v>3</v>
      </c>
    </row>
    <row r="2" spans="1:38" s="9" customFormat="1" ht="20.25" x14ac:dyDescent="0.25">
      <c r="A2" s="229"/>
      <c r="B2" s="230"/>
      <c r="C2" s="225" t="s">
        <v>230</v>
      </c>
      <c r="D2" s="231"/>
      <c r="E2" s="23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3"/>
      <c r="W2" s="233"/>
      <c r="X2" s="233"/>
      <c r="Y2" s="233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34"/>
    </row>
    <row r="3" spans="1:38" ht="14.1" customHeight="1" x14ac:dyDescent="0.25">
      <c r="A3" s="394" t="s">
        <v>5</v>
      </c>
      <c r="B3" s="396" t="s">
        <v>6</v>
      </c>
      <c r="C3" s="396" t="s">
        <v>7</v>
      </c>
      <c r="D3" s="396" t="s">
        <v>8</v>
      </c>
      <c r="E3" s="396" t="s">
        <v>9</v>
      </c>
      <c r="F3" s="427" t="s">
        <v>10</v>
      </c>
      <c r="G3" s="427"/>
      <c r="H3" s="427"/>
      <c r="I3" s="428"/>
      <c r="J3" s="429" t="s">
        <v>11</v>
      </c>
      <c r="K3" s="427"/>
      <c r="L3" s="427"/>
      <c r="M3" s="428"/>
      <c r="N3" s="429" t="s">
        <v>12</v>
      </c>
      <c r="O3" s="427"/>
      <c r="P3" s="427"/>
      <c r="Q3" s="428"/>
      <c r="R3" s="429" t="s">
        <v>13</v>
      </c>
      <c r="S3" s="427"/>
      <c r="T3" s="427"/>
      <c r="U3" s="428"/>
      <c r="V3" s="430" t="s">
        <v>14</v>
      </c>
      <c r="W3" s="431"/>
      <c r="X3" s="431"/>
      <c r="Y3" s="432"/>
      <c r="Z3" s="429" t="s">
        <v>15</v>
      </c>
      <c r="AA3" s="427"/>
      <c r="AB3" s="427"/>
      <c r="AC3" s="428"/>
      <c r="AD3" s="424" t="s">
        <v>16</v>
      </c>
      <c r="AE3" s="425"/>
      <c r="AF3" s="425"/>
      <c r="AG3" s="425"/>
      <c r="AH3" s="424" t="s">
        <v>17</v>
      </c>
      <c r="AI3" s="425"/>
      <c r="AJ3" s="425"/>
      <c r="AK3" s="426"/>
      <c r="AL3" s="398" t="s">
        <v>18</v>
      </c>
    </row>
    <row r="4" spans="1:38" ht="14.1" customHeight="1" x14ac:dyDescent="0.2">
      <c r="A4" s="395"/>
      <c r="B4" s="397"/>
      <c r="C4" s="397"/>
      <c r="D4" s="397"/>
      <c r="E4" s="397"/>
      <c r="F4" s="310" t="s">
        <v>19</v>
      </c>
      <c r="G4" s="310" t="s">
        <v>20</v>
      </c>
      <c r="H4" s="310" t="s">
        <v>21</v>
      </c>
      <c r="I4" s="311" t="s">
        <v>22</v>
      </c>
      <c r="J4" s="310" t="s">
        <v>19</v>
      </c>
      <c r="K4" s="310" t="s">
        <v>20</v>
      </c>
      <c r="L4" s="310" t="s">
        <v>21</v>
      </c>
      <c r="M4" s="311" t="s">
        <v>22</v>
      </c>
      <c r="N4" s="310" t="s">
        <v>19</v>
      </c>
      <c r="O4" s="310" t="s">
        <v>20</v>
      </c>
      <c r="P4" s="310" t="s">
        <v>21</v>
      </c>
      <c r="Q4" s="311" t="s">
        <v>22</v>
      </c>
      <c r="R4" s="310" t="s">
        <v>19</v>
      </c>
      <c r="S4" s="310" t="s">
        <v>20</v>
      </c>
      <c r="T4" s="310" t="s">
        <v>21</v>
      </c>
      <c r="U4" s="311" t="s">
        <v>22</v>
      </c>
      <c r="V4" s="310" t="s">
        <v>19</v>
      </c>
      <c r="W4" s="310" t="s">
        <v>20</v>
      </c>
      <c r="X4" s="310" t="s">
        <v>21</v>
      </c>
      <c r="Y4" s="311" t="s">
        <v>22</v>
      </c>
      <c r="Z4" s="310" t="s">
        <v>19</v>
      </c>
      <c r="AA4" s="310" t="s">
        <v>20</v>
      </c>
      <c r="AB4" s="310" t="s">
        <v>21</v>
      </c>
      <c r="AC4" s="311" t="s">
        <v>22</v>
      </c>
      <c r="AD4" s="310" t="s">
        <v>19</v>
      </c>
      <c r="AE4" s="310" t="s">
        <v>20</v>
      </c>
      <c r="AF4" s="310" t="s">
        <v>21</v>
      </c>
      <c r="AG4" s="311" t="s">
        <v>22</v>
      </c>
      <c r="AH4" s="310" t="s">
        <v>19</v>
      </c>
      <c r="AI4" s="310" t="s">
        <v>20</v>
      </c>
      <c r="AJ4" s="310" t="s">
        <v>21</v>
      </c>
      <c r="AK4" s="311" t="s">
        <v>22</v>
      </c>
      <c r="AL4" s="399"/>
    </row>
    <row r="5" spans="1:38" ht="14.1" customHeight="1" x14ac:dyDescent="0.25">
      <c r="A5" s="235">
        <v>1</v>
      </c>
      <c r="B5" s="417" t="s">
        <v>23</v>
      </c>
      <c r="C5" s="69" t="s">
        <v>24</v>
      </c>
      <c r="D5" s="239" t="s">
        <v>25</v>
      </c>
      <c r="E5" s="203" t="s">
        <v>26</v>
      </c>
      <c r="F5" s="27">
        <v>4</v>
      </c>
      <c r="G5" s="31">
        <v>4</v>
      </c>
      <c r="H5" s="31" t="s">
        <v>27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6"/>
      <c r="AI5" s="32"/>
      <c r="AJ5" s="32"/>
      <c r="AK5" s="36"/>
      <c r="AL5" s="18"/>
    </row>
    <row r="6" spans="1:38" ht="14.1" customHeight="1" x14ac:dyDescent="0.25">
      <c r="A6" s="11">
        <v>2</v>
      </c>
      <c r="B6" s="417"/>
      <c r="C6" s="12" t="s">
        <v>28</v>
      </c>
      <c r="D6" s="240" t="s">
        <v>25</v>
      </c>
      <c r="E6" s="203" t="s">
        <v>29</v>
      </c>
      <c r="F6" s="358"/>
      <c r="G6" s="13"/>
      <c r="H6" s="13"/>
      <c r="I6" s="14"/>
      <c r="J6" s="358">
        <v>2</v>
      </c>
      <c r="K6" s="13">
        <v>4</v>
      </c>
      <c r="L6" s="13" t="s">
        <v>27</v>
      </c>
      <c r="M6" s="14">
        <v>6</v>
      </c>
      <c r="N6" s="358"/>
      <c r="O6" s="13"/>
      <c r="P6" s="13"/>
      <c r="Q6" s="14"/>
      <c r="R6" s="358"/>
      <c r="S6" s="13"/>
      <c r="T6" s="13"/>
      <c r="U6" s="14"/>
      <c r="V6" s="220"/>
      <c r="W6" s="15"/>
      <c r="X6" s="15"/>
      <c r="Y6" s="16"/>
      <c r="Z6" s="358"/>
      <c r="AA6" s="13"/>
      <c r="AB6" s="13"/>
      <c r="AC6" s="14"/>
      <c r="AD6" s="358"/>
      <c r="AE6" s="13"/>
      <c r="AF6" s="13"/>
      <c r="AG6" s="17"/>
      <c r="AH6" s="357"/>
      <c r="AI6" s="17"/>
      <c r="AJ6" s="17"/>
      <c r="AK6" s="14"/>
      <c r="AL6" s="19" t="s">
        <v>24</v>
      </c>
    </row>
    <row r="7" spans="1:38" ht="14.1" customHeight="1" x14ac:dyDescent="0.25">
      <c r="A7" s="11">
        <v>3</v>
      </c>
      <c r="B7" s="417"/>
      <c r="C7" s="69" t="s">
        <v>30</v>
      </c>
      <c r="D7" s="239" t="s">
        <v>25</v>
      </c>
      <c r="E7" s="203" t="s">
        <v>31</v>
      </c>
      <c r="F7" s="27">
        <v>0</v>
      </c>
      <c r="G7" s="31">
        <v>4</v>
      </c>
      <c r="H7" s="31" t="s">
        <v>32</v>
      </c>
      <c r="I7" s="36">
        <v>4</v>
      </c>
      <c r="J7" s="39"/>
      <c r="K7" s="13"/>
      <c r="L7" s="13"/>
      <c r="M7" s="14"/>
      <c r="N7" s="358"/>
      <c r="O7" s="13"/>
      <c r="P7" s="13"/>
      <c r="Q7" s="14"/>
      <c r="R7" s="358"/>
      <c r="S7" s="13"/>
      <c r="T7" s="13"/>
      <c r="U7" s="14"/>
      <c r="V7" s="220"/>
      <c r="W7" s="15"/>
      <c r="X7" s="15"/>
      <c r="Y7" s="16"/>
      <c r="Z7" s="358"/>
      <c r="AA7" s="13"/>
      <c r="AB7" s="13"/>
      <c r="AC7" s="14"/>
      <c r="AD7" s="358"/>
      <c r="AE7" s="13"/>
      <c r="AF7" s="13"/>
      <c r="AG7" s="17"/>
      <c r="AH7" s="357"/>
      <c r="AI7" s="17"/>
      <c r="AJ7" s="17"/>
      <c r="AK7" s="14"/>
      <c r="AL7" s="19"/>
    </row>
    <row r="8" spans="1:38" ht="14.1" customHeight="1" x14ac:dyDescent="0.25">
      <c r="A8" s="11">
        <v>4</v>
      </c>
      <c r="B8" s="417"/>
      <c r="C8" s="69" t="s">
        <v>33</v>
      </c>
      <c r="D8" s="239" t="s">
        <v>34</v>
      </c>
      <c r="E8" s="203" t="s">
        <v>35</v>
      </c>
      <c r="F8" s="220">
        <v>0</v>
      </c>
      <c r="G8" s="15">
        <v>4</v>
      </c>
      <c r="H8" s="15" t="s">
        <v>32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4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4"/>
    </row>
    <row r="9" spans="1:38" ht="14.1" customHeight="1" x14ac:dyDescent="0.25">
      <c r="A9" s="11">
        <v>5</v>
      </c>
      <c r="B9" s="417"/>
      <c r="C9" s="12" t="s">
        <v>36</v>
      </c>
      <c r="D9" s="131">
        <v>20</v>
      </c>
      <c r="E9" s="204" t="s">
        <v>37</v>
      </c>
      <c r="F9" s="220">
        <v>4</v>
      </c>
      <c r="G9" s="15">
        <v>2</v>
      </c>
      <c r="H9" s="15" t="s">
        <v>32</v>
      </c>
      <c r="I9" s="16">
        <v>8</v>
      </c>
      <c r="J9" s="220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99"/>
      <c r="AI9" s="53"/>
      <c r="AJ9" s="53"/>
      <c r="AK9" s="51"/>
      <c r="AL9" s="127"/>
    </row>
    <row r="10" spans="1:38" ht="14.1" customHeight="1" x14ac:dyDescent="0.25">
      <c r="A10" s="11">
        <v>6</v>
      </c>
      <c r="B10" s="417"/>
      <c r="C10" s="69" t="s">
        <v>38</v>
      </c>
      <c r="D10" s="133">
        <v>20</v>
      </c>
      <c r="E10" s="204" t="s">
        <v>39</v>
      </c>
      <c r="F10" s="27"/>
      <c r="G10" s="31"/>
      <c r="H10" s="31"/>
      <c r="I10" s="36"/>
      <c r="J10" s="27">
        <v>0</v>
      </c>
      <c r="K10" s="31">
        <v>6</v>
      </c>
      <c r="L10" s="31" t="s">
        <v>27</v>
      </c>
      <c r="M10" s="36">
        <v>8</v>
      </c>
      <c r="N10" s="358"/>
      <c r="O10" s="13"/>
      <c r="P10" s="13"/>
      <c r="Q10" s="14"/>
      <c r="R10" s="358"/>
      <c r="S10" s="13"/>
      <c r="T10" s="13"/>
      <c r="U10" s="14"/>
      <c r="V10" s="220"/>
      <c r="W10" s="15"/>
      <c r="X10" s="15"/>
      <c r="Y10" s="16"/>
      <c r="Z10" s="358"/>
      <c r="AA10" s="13"/>
      <c r="AB10" s="13"/>
      <c r="AC10" s="14"/>
      <c r="AD10" s="358"/>
      <c r="AE10" s="13"/>
      <c r="AF10" s="13"/>
      <c r="AG10" s="17"/>
      <c r="AH10" s="357"/>
      <c r="AI10" s="17"/>
      <c r="AJ10" s="17"/>
      <c r="AK10" s="14"/>
      <c r="AL10" s="18" t="s">
        <v>36</v>
      </c>
    </row>
    <row r="11" spans="1:38" ht="14.1" customHeight="1" x14ac:dyDescent="0.25">
      <c r="A11" s="11">
        <v>7</v>
      </c>
      <c r="B11" s="417"/>
      <c r="C11" s="12" t="s">
        <v>40</v>
      </c>
      <c r="D11" s="131">
        <v>20</v>
      </c>
      <c r="E11" s="204" t="s">
        <v>41</v>
      </c>
      <c r="F11" s="358"/>
      <c r="G11" s="13"/>
      <c r="H11" s="13"/>
      <c r="I11" s="14"/>
      <c r="J11" s="358"/>
      <c r="K11" s="13"/>
      <c r="L11" s="13"/>
      <c r="M11" s="14"/>
      <c r="N11" s="358">
        <v>0</v>
      </c>
      <c r="O11" s="13">
        <v>6</v>
      </c>
      <c r="P11" s="13" t="s">
        <v>27</v>
      </c>
      <c r="Q11" s="14">
        <v>8</v>
      </c>
      <c r="R11" s="358"/>
      <c r="S11" s="13"/>
      <c r="T11" s="13"/>
      <c r="U11" s="14"/>
      <c r="V11" s="220"/>
      <c r="W11" s="15"/>
      <c r="X11" s="15"/>
      <c r="Y11" s="16"/>
      <c r="Z11" s="358"/>
      <c r="AA11" s="13"/>
      <c r="AB11" s="13"/>
      <c r="AC11" s="14"/>
      <c r="AD11" s="358"/>
      <c r="AE11" s="13"/>
      <c r="AF11" s="13"/>
      <c r="AG11" s="17"/>
      <c r="AH11" s="357"/>
      <c r="AI11" s="17"/>
      <c r="AJ11" s="17"/>
      <c r="AK11" s="14"/>
      <c r="AL11" s="19" t="s">
        <v>38</v>
      </c>
    </row>
    <row r="12" spans="1:38" ht="14.1" customHeight="1" x14ac:dyDescent="0.25">
      <c r="A12" s="11">
        <v>8</v>
      </c>
      <c r="B12" s="417"/>
      <c r="C12" s="12" t="s">
        <v>42</v>
      </c>
      <c r="D12" s="131">
        <v>20</v>
      </c>
      <c r="E12" s="204" t="s">
        <v>43</v>
      </c>
      <c r="F12" s="358"/>
      <c r="G12" s="13"/>
      <c r="H12" s="13"/>
      <c r="I12" s="14"/>
      <c r="J12" s="358"/>
      <c r="K12" s="13"/>
      <c r="L12" s="13"/>
      <c r="M12" s="14"/>
      <c r="N12" s="358"/>
      <c r="O12" s="13"/>
      <c r="P12" s="13"/>
      <c r="Q12" s="14"/>
      <c r="R12" s="358">
        <v>0</v>
      </c>
      <c r="S12" s="13">
        <v>4</v>
      </c>
      <c r="T12" s="13" t="s">
        <v>27</v>
      </c>
      <c r="U12" s="14">
        <v>4</v>
      </c>
      <c r="V12" s="220"/>
      <c r="W12" s="15"/>
      <c r="X12" s="15"/>
      <c r="Y12" s="16"/>
      <c r="Z12" s="358"/>
      <c r="AA12" s="13"/>
      <c r="AB12" s="13"/>
      <c r="AC12" s="14"/>
      <c r="AD12" s="358"/>
      <c r="AE12" s="13"/>
      <c r="AF12" s="13"/>
      <c r="AG12" s="17"/>
      <c r="AH12" s="357"/>
      <c r="AI12" s="17"/>
      <c r="AJ12" s="17"/>
      <c r="AK12" s="14"/>
      <c r="AL12" s="19" t="s">
        <v>36</v>
      </c>
    </row>
    <row r="13" spans="1:38" ht="14.1" customHeight="1" x14ac:dyDescent="0.25">
      <c r="A13" s="11">
        <v>9</v>
      </c>
      <c r="B13" s="418"/>
      <c r="C13" s="20" t="s">
        <v>209</v>
      </c>
      <c r="D13" s="135">
        <v>29</v>
      </c>
      <c r="E13" s="205" t="s">
        <v>210</v>
      </c>
      <c r="F13" s="222"/>
      <c r="G13" s="23"/>
      <c r="H13" s="23"/>
      <c r="I13" s="59"/>
      <c r="J13" s="101"/>
      <c r="K13" s="23"/>
      <c r="L13" s="23"/>
      <c r="M13" s="59"/>
      <c r="N13" s="101"/>
      <c r="O13" s="23"/>
      <c r="P13" s="23"/>
      <c r="Q13" s="24"/>
      <c r="R13" s="222"/>
      <c r="S13" s="23"/>
      <c r="T13" s="23"/>
      <c r="U13" s="59"/>
      <c r="V13" s="101">
        <v>0</v>
      </c>
      <c r="W13" s="23">
        <v>4</v>
      </c>
      <c r="X13" s="23" t="s">
        <v>32</v>
      </c>
      <c r="Y13" s="24">
        <v>4</v>
      </c>
      <c r="Z13" s="222"/>
      <c r="AA13" s="23"/>
      <c r="AB13" s="23"/>
      <c r="AC13" s="59"/>
      <c r="AD13" s="101"/>
      <c r="AE13" s="23"/>
      <c r="AF13" s="23"/>
      <c r="AG13" s="24"/>
      <c r="AH13" s="141"/>
      <c r="AI13" s="21"/>
      <c r="AJ13" s="21"/>
      <c r="AK13" s="22"/>
      <c r="AL13" s="19" t="s">
        <v>36</v>
      </c>
    </row>
    <row r="14" spans="1:38" ht="14.1" customHeight="1" x14ac:dyDescent="0.25">
      <c r="A14" s="11">
        <v>10</v>
      </c>
      <c r="B14" s="416" t="s">
        <v>46</v>
      </c>
      <c r="C14" s="142" t="s">
        <v>47</v>
      </c>
      <c r="D14" s="133">
        <v>40</v>
      </c>
      <c r="E14" s="203" t="s">
        <v>48</v>
      </c>
      <c r="F14" s="46"/>
      <c r="G14" s="46"/>
      <c r="H14" s="46"/>
      <c r="I14" s="93"/>
      <c r="J14" s="94">
        <v>1</v>
      </c>
      <c r="K14" s="47">
        <v>3</v>
      </c>
      <c r="L14" s="47" t="s">
        <v>27</v>
      </c>
      <c r="M14" s="48">
        <v>4</v>
      </c>
      <c r="N14" s="139"/>
      <c r="O14" s="111"/>
      <c r="P14" s="111"/>
      <c r="Q14" s="112"/>
      <c r="R14" s="94"/>
      <c r="S14" s="47"/>
      <c r="T14" s="47"/>
      <c r="U14" s="48"/>
      <c r="V14" s="139"/>
      <c r="W14" s="111"/>
      <c r="X14" s="111"/>
      <c r="Y14" s="112"/>
      <c r="Z14" s="150"/>
      <c r="AA14" s="111"/>
      <c r="AB14" s="111"/>
      <c r="AC14" s="112"/>
      <c r="AD14" s="150"/>
      <c r="AE14" s="111"/>
      <c r="AF14" s="111"/>
      <c r="AG14" s="151"/>
      <c r="AH14" s="94"/>
      <c r="AI14" s="47"/>
      <c r="AJ14" s="47"/>
      <c r="AK14" s="48"/>
      <c r="AL14" s="126"/>
    </row>
    <row r="15" spans="1:38" ht="14.1" customHeight="1" x14ac:dyDescent="0.25">
      <c r="A15" s="11">
        <f t="shared" ref="A15:A50" si="0">A14+1</f>
        <v>11</v>
      </c>
      <c r="B15" s="417"/>
      <c r="C15" s="61" t="s">
        <v>49</v>
      </c>
      <c r="D15" s="241">
        <v>41</v>
      </c>
      <c r="E15" s="206" t="s">
        <v>50</v>
      </c>
      <c r="F15" s="220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0"/>
      <c r="W15" s="15"/>
      <c r="X15" s="15"/>
      <c r="Y15" s="41"/>
      <c r="Z15" s="40">
        <v>0</v>
      </c>
      <c r="AA15" s="15">
        <v>4</v>
      </c>
      <c r="AB15" s="15" t="s">
        <v>32</v>
      </c>
      <c r="AC15" s="16">
        <v>4</v>
      </c>
      <c r="AD15" s="96"/>
      <c r="AE15" s="95"/>
      <c r="AF15" s="95"/>
      <c r="AG15" s="97"/>
      <c r="AH15" s="40"/>
      <c r="AI15" s="15"/>
      <c r="AJ15" s="15"/>
      <c r="AK15" s="16"/>
      <c r="AL15" s="127"/>
    </row>
    <row r="16" spans="1:38" ht="14.1" customHeight="1" x14ac:dyDescent="0.25">
      <c r="A16" s="11">
        <f t="shared" si="0"/>
        <v>12</v>
      </c>
      <c r="B16" s="417"/>
      <c r="C16" s="142" t="s">
        <v>51</v>
      </c>
      <c r="D16" s="133">
        <v>42</v>
      </c>
      <c r="E16" s="203" t="s">
        <v>52</v>
      </c>
      <c r="F16" s="46"/>
      <c r="G16" s="46"/>
      <c r="H16" s="46"/>
      <c r="I16" s="93"/>
      <c r="J16" s="94"/>
      <c r="K16" s="47"/>
      <c r="L16" s="47"/>
      <c r="M16" s="48"/>
      <c r="N16" s="46"/>
      <c r="O16" s="47"/>
      <c r="P16" s="47"/>
      <c r="Q16" s="60"/>
      <c r="R16" s="94"/>
      <c r="S16" s="47"/>
      <c r="T16" s="47"/>
      <c r="U16" s="48"/>
      <c r="V16" s="46"/>
      <c r="W16" s="47"/>
      <c r="X16" s="47"/>
      <c r="Y16" s="60"/>
      <c r="Z16" s="94"/>
      <c r="AA16" s="47"/>
      <c r="AB16" s="47"/>
      <c r="AC16" s="60"/>
      <c r="AD16" s="96"/>
      <c r="AE16" s="95"/>
      <c r="AF16" s="95"/>
      <c r="AG16" s="97"/>
      <c r="AH16" s="40">
        <v>4</v>
      </c>
      <c r="AI16" s="15">
        <v>0</v>
      </c>
      <c r="AJ16" s="15" t="s">
        <v>27</v>
      </c>
      <c r="AK16" s="16">
        <v>4</v>
      </c>
      <c r="AL16" s="127"/>
    </row>
    <row r="17" spans="1:38" ht="14.1" customHeight="1" x14ac:dyDescent="0.25">
      <c r="A17" s="11">
        <f t="shared" si="0"/>
        <v>13</v>
      </c>
      <c r="B17" s="418"/>
      <c r="C17" s="143" t="s">
        <v>53</v>
      </c>
      <c r="D17" s="242">
        <v>40</v>
      </c>
      <c r="E17" s="207" t="s">
        <v>54</v>
      </c>
      <c r="F17" s="55"/>
      <c r="G17" s="55"/>
      <c r="H17" s="55"/>
      <c r="I17" s="87"/>
      <c r="J17" s="101"/>
      <c r="K17" s="23"/>
      <c r="L17" s="23"/>
      <c r="M17" s="24"/>
      <c r="N17" s="222"/>
      <c r="O17" s="23"/>
      <c r="P17" s="23"/>
      <c r="Q17" s="59"/>
      <c r="R17" s="101"/>
      <c r="S17" s="23"/>
      <c r="T17" s="23"/>
      <c r="U17" s="24"/>
      <c r="V17" s="222"/>
      <c r="W17" s="23"/>
      <c r="X17" s="23"/>
      <c r="Y17" s="59"/>
      <c r="Z17" s="101"/>
      <c r="AA17" s="23"/>
      <c r="AB17" s="23"/>
      <c r="AC17" s="59"/>
      <c r="AD17" s="107"/>
      <c r="AE17" s="108"/>
      <c r="AF17" s="108"/>
      <c r="AG17" s="109"/>
      <c r="AH17" s="101">
        <v>4</v>
      </c>
      <c r="AI17" s="23">
        <v>0</v>
      </c>
      <c r="AJ17" s="23" t="s">
        <v>27</v>
      </c>
      <c r="AK17" s="24">
        <v>4</v>
      </c>
      <c r="AL17" s="128"/>
    </row>
    <row r="18" spans="1:38" ht="14.1" customHeight="1" x14ac:dyDescent="0.25">
      <c r="A18" s="11">
        <f t="shared" si="0"/>
        <v>14</v>
      </c>
      <c r="B18" s="416" t="s">
        <v>55</v>
      </c>
      <c r="C18" s="69" t="s">
        <v>56</v>
      </c>
      <c r="D18" s="129">
        <v>21</v>
      </c>
      <c r="E18" s="203" t="s">
        <v>57</v>
      </c>
      <c r="F18" s="27">
        <v>2</v>
      </c>
      <c r="G18" s="31">
        <v>2</v>
      </c>
      <c r="H18" s="31" t="s">
        <v>32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4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417"/>
      <c r="C19" s="12" t="s">
        <v>58</v>
      </c>
      <c r="D19" s="131">
        <v>21</v>
      </c>
      <c r="E19" s="203" t="s">
        <v>59</v>
      </c>
      <c r="F19" s="358"/>
      <c r="G19" s="13"/>
      <c r="H19" s="13"/>
      <c r="I19" s="17"/>
      <c r="J19" s="39">
        <v>2</v>
      </c>
      <c r="K19" s="13">
        <v>2</v>
      </c>
      <c r="L19" s="13" t="s">
        <v>27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0"/>
      <c r="AA19" s="15"/>
      <c r="AB19" s="15"/>
      <c r="AC19" s="16"/>
      <c r="AD19" s="40"/>
      <c r="AE19" s="15"/>
      <c r="AF19" s="15"/>
      <c r="AG19" s="16"/>
      <c r="AH19" s="214"/>
      <c r="AI19" s="17"/>
      <c r="AJ19" s="17"/>
      <c r="AK19" s="14"/>
      <c r="AL19" s="62" t="s">
        <v>60</v>
      </c>
    </row>
    <row r="20" spans="1:38" ht="14.1" customHeight="1" x14ac:dyDescent="0.25">
      <c r="A20" s="11">
        <f t="shared" si="0"/>
        <v>16</v>
      </c>
      <c r="B20" s="417"/>
      <c r="C20" s="12" t="s">
        <v>61</v>
      </c>
      <c r="D20" s="131">
        <v>22</v>
      </c>
      <c r="E20" s="204" t="s">
        <v>62</v>
      </c>
      <c r="F20" s="220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32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0"/>
      <c r="AA20" s="15"/>
      <c r="AB20" s="15"/>
      <c r="AC20" s="16"/>
      <c r="AD20" s="40"/>
      <c r="AE20" s="15"/>
      <c r="AF20" s="15"/>
      <c r="AG20" s="16"/>
      <c r="AH20" s="214"/>
      <c r="AI20" s="17"/>
      <c r="AJ20" s="17"/>
      <c r="AK20" s="14"/>
      <c r="AL20" s="19" t="s">
        <v>60</v>
      </c>
    </row>
    <row r="21" spans="1:38" ht="14.1" customHeight="1" x14ac:dyDescent="0.25">
      <c r="A21" s="11">
        <f t="shared" si="0"/>
        <v>17</v>
      </c>
      <c r="B21" s="417"/>
      <c r="C21" s="69" t="s">
        <v>63</v>
      </c>
      <c r="D21" s="133">
        <v>23</v>
      </c>
      <c r="E21" s="204" t="s">
        <v>64</v>
      </c>
      <c r="F21" s="139"/>
      <c r="G21" s="111"/>
      <c r="H21" s="111"/>
      <c r="I21" s="112"/>
      <c r="J21" s="37">
        <v>4</v>
      </c>
      <c r="K21" s="31">
        <v>2</v>
      </c>
      <c r="L21" s="31" t="s">
        <v>32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4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36</v>
      </c>
    </row>
    <row r="22" spans="1:38" ht="14.1" customHeight="1" x14ac:dyDescent="0.25">
      <c r="A22" s="11">
        <f t="shared" si="0"/>
        <v>18</v>
      </c>
      <c r="B22" s="417"/>
      <c r="C22" s="12" t="s">
        <v>65</v>
      </c>
      <c r="D22" s="131">
        <v>23</v>
      </c>
      <c r="E22" s="204" t="s">
        <v>66</v>
      </c>
      <c r="F22" s="358"/>
      <c r="G22" s="13"/>
      <c r="H22" s="13"/>
      <c r="I22" s="17"/>
      <c r="J22" s="96"/>
      <c r="K22" s="95"/>
      <c r="L22" s="95"/>
      <c r="M22" s="98"/>
      <c r="N22" s="39">
        <v>4</v>
      </c>
      <c r="O22" s="13">
        <v>2</v>
      </c>
      <c r="P22" s="13" t="s">
        <v>27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58"/>
      <c r="AA22" s="13"/>
      <c r="AB22" s="13"/>
      <c r="AC22" s="14"/>
      <c r="AD22" s="39"/>
      <c r="AE22" s="13"/>
      <c r="AF22" s="13"/>
      <c r="AG22" s="14"/>
      <c r="AH22" s="214"/>
      <c r="AI22" s="17"/>
      <c r="AJ22" s="17"/>
      <c r="AK22" s="14"/>
      <c r="AL22" s="19" t="s">
        <v>63</v>
      </c>
    </row>
    <row r="23" spans="1:38" ht="14.1" customHeight="1" x14ac:dyDescent="0.25">
      <c r="A23" s="11">
        <f t="shared" si="0"/>
        <v>19</v>
      </c>
      <c r="B23" s="417"/>
      <c r="C23" s="12" t="s">
        <v>67</v>
      </c>
      <c r="D23" s="131">
        <v>24</v>
      </c>
      <c r="E23" s="204" t="s">
        <v>68</v>
      </c>
      <c r="F23" s="220"/>
      <c r="G23" s="15"/>
      <c r="H23" s="15"/>
      <c r="I23" s="41"/>
      <c r="J23" s="96"/>
      <c r="K23" s="95"/>
      <c r="L23" s="95"/>
      <c r="M23" s="98"/>
      <c r="N23" s="96"/>
      <c r="O23" s="95"/>
      <c r="P23" s="95"/>
      <c r="Q23" s="98"/>
      <c r="R23" s="40">
        <v>4</v>
      </c>
      <c r="S23" s="15">
        <v>2</v>
      </c>
      <c r="T23" s="15" t="s">
        <v>27</v>
      </c>
      <c r="U23" s="41">
        <v>6</v>
      </c>
      <c r="V23" s="40"/>
      <c r="W23" s="15"/>
      <c r="X23" s="15"/>
      <c r="Y23" s="16"/>
      <c r="Z23" s="220"/>
      <c r="AA23" s="15"/>
      <c r="AB23" s="15"/>
      <c r="AC23" s="16"/>
      <c r="AD23" s="40"/>
      <c r="AE23" s="15"/>
      <c r="AF23" s="15"/>
      <c r="AG23" s="16"/>
      <c r="AH23" s="214"/>
      <c r="AI23" s="17"/>
      <c r="AJ23" s="17"/>
      <c r="AK23" s="14"/>
      <c r="AL23" s="19" t="s">
        <v>36</v>
      </c>
    </row>
    <row r="24" spans="1:38" ht="14.1" customHeight="1" x14ac:dyDescent="0.25">
      <c r="A24" s="11">
        <f t="shared" si="0"/>
        <v>20</v>
      </c>
      <c r="B24" s="417"/>
      <c r="C24" s="12" t="s">
        <v>69</v>
      </c>
      <c r="D24" s="131">
        <v>24</v>
      </c>
      <c r="E24" s="204" t="s">
        <v>70</v>
      </c>
      <c r="F24" s="220"/>
      <c r="G24" s="15"/>
      <c r="H24" s="15"/>
      <c r="I24" s="41"/>
      <c r="J24" s="40"/>
      <c r="K24" s="15"/>
      <c r="L24" s="15"/>
      <c r="M24" s="41"/>
      <c r="N24" s="96"/>
      <c r="O24" s="95"/>
      <c r="P24" s="95"/>
      <c r="Q24" s="98"/>
      <c r="R24" s="37"/>
      <c r="S24" s="27"/>
      <c r="T24" s="27"/>
      <c r="U24" s="28"/>
      <c r="V24" s="40">
        <v>4</v>
      </c>
      <c r="W24" s="15">
        <v>2</v>
      </c>
      <c r="X24" s="15" t="s">
        <v>27</v>
      </c>
      <c r="Y24" s="16">
        <v>6</v>
      </c>
      <c r="Z24" s="220"/>
      <c r="AA24" s="15"/>
      <c r="AB24" s="15"/>
      <c r="AC24" s="16"/>
      <c r="AD24" s="40"/>
      <c r="AE24" s="15"/>
      <c r="AF24" s="15"/>
      <c r="AG24" s="16"/>
      <c r="AH24" s="214"/>
      <c r="AI24" s="17"/>
      <c r="AJ24" s="17"/>
      <c r="AK24" s="14"/>
      <c r="AL24" s="19" t="s">
        <v>71</v>
      </c>
    </row>
    <row r="25" spans="1:38" ht="14.1" customHeight="1" x14ac:dyDescent="0.25">
      <c r="A25" s="11">
        <f t="shared" si="0"/>
        <v>21</v>
      </c>
      <c r="B25" s="417"/>
      <c r="C25" s="12" t="s">
        <v>72</v>
      </c>
      <c r="D25" s="131">
        <v>25</v>
      </c>
      <c r="E25" s="204" t="s">
        <v>73</v>
      </c>
      <c r="F25" s="220"/>
      <c r="G25" s="15"/>
      <c r="H25" s="15"/>
      <c r="I25" s="41"/>
      <c r="J25" s="96"/>
      <c r="K25" s="95"/>
      <c r="L25" s="95"/>
      <c r="M25" s="98"/>
      <c r="N25" s="40">
        <v>4</v>
      </c>
      <c r="O25" s="15">
        <v>2</v>
      </c>
      <c r="P25" s="15" t="s">
        <v>27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0"/>
      <c r="AA25" s="15"/>
      <c r="AB25" s="15"/>
      <c r="AC25" s="16"/>
      <c r="AD25" s="40"/>
      <c r="AE25" s="15"/>
      <c r="AF25" s="15"/>
      <c r="AG25" s="16"/>
      <c r="AH25" s="214"/>
      <c r="AI25" s="17"/>
      <c r="AJ25" s="17"/>
      <c r="AK25" s="14"/>
      <c r="AL25" s="19" t="s">
        <v>36</v>
      </c>
    </row>
    <row r="26" spans="1:38" ht="14.1" customHeight="1" x14ac:dyDescent="0.25">
      <c r="A26" s="11">
        <f t="shared" si="0"/>
        <v>22</v>
      </c>
      <c r="B26" s="417"/>
      <c r="C26" s="12" t="s">
        <v>74</v>
      </c>
      <c r="D26" s="131">
        <v>26</v>
      </c>
      <c r="E26" s="203" t="s">
        <v>75</v>
      </c>
      <c r="F26" s="27"/>
      <c r="G26" s="27"/>
      <c r="H26" s="27"/>
      <c r="I26" s="28"/>
      <c r="J26" s="39"/>
      <c r="K26" s="13"/>
      <c r="L26" s="13"/>
      <c r="M26" s="17"/>
      <c r="N26" s="96"/>
      <c r="O26" s="95"/>
      <c r="P26" s="95"/>
      <c r="Q26" s="98"/>
      <c r="R26" s="40">
        <v>4</v>
      </c>
      <c r="S26" s="15">
        <v>2</v>
      </c>
      <c r="T26" s="15" t="s">
        <v>27</v>
      </c>
      <c r="U26" s="41">
        <v>6</v>
      </c>
      <c r="V26" s="40"/>
      <c r="W26" s="15"/>
      <c r="X26" s="15"/>
      <c r="Y26" s="16"/>
      <c r="Z26" s="220"/>
      <c r="AA26" s="15"/>
      <c r="AB26" s="15"/>
      <c r="AC26" s="16"/>
      <c r="AD26" s="40"/>
      <c r="AE26" s="15"/>
      <c r="AF26" s="15"/>
      <c r="AG26" s="16"/>
      <c r="AH26" s="358"/>
      <c r="AI26" s="13"/>
      <c r="AJ26" s="13"/>
      <c r="AK26" s="14"/>
      <c r="AL26" s="19" t="s">
        <v>76</v>
      </c>
    </row>
    <row r="27" spans="1:38" ht="14.1" customHeight="1" x14ac:dyDescent="0.25">
      <c r="A27" s="11">
        <f t="shared" si="0"/>
        <v>23</v>
      </c>
      <c r="B27" s="417"/>
      <c r="C27" s="61" t="s">
        <v>77</v>
      </c>
      <c r="D27" s="241">
        <v>26</v>
      </c>
      <c r="E27" s="203" t="s">
        <v>78</v>
      </c>
      <c r="F27" s="220"/>
      <c r="G27" s="15"/>
      <c r="H27" s="15"/>
      <c r="I27" s="41"/>
      <c r="J27" s="40"/>
      <c r="K27" s="15"/>
      <c r="L27" s="15"/>
      <c r="M27" s="41"/>
      <c r="N27" s="96"/>
      <c r="O27" s="95"/>
      <c r="P27" s="95"/>
      <c r="Q27" s="98"/>
      <c r="R27" s="40"/>
      <c r="S27" s="15"/>
      <c r="T27" s="15"/>
      <c r="U27" s="41"/>
      <c r="V27" s="40">
        <v>4</v>
      </c>
      <c r="W27" s="15">
        <v>2</v>
      </c>
      <c r="X27" s="15" t="s">
        <v>27</v>
      </c>
      <c r="Y27" s="16">
        <v>6</v>
      </c>
      <c r="Z27" s="220"/>
      <c r="AA27" s="15"/>
      <c r="AB27" s="15"/>
      <c r="AC27" s="16"/>
      <c r="AD27" s="40"/>
      <c r="AE27" s="15"/>
      <c r="AF27" s="15"/>
      <c r="AG27" s="16"/>
      <c r="AH27" s="358"/>
      <c r="AI27" s="13"/>
      <c r="AJ27" s="13"/>
      <c r="AK27" s="14"/>
      <c r="AL27" s="19" t="s">
        <v>74</v>
      </c>
    </row>
    <row r="28" spans="1:38" ht="14.1" customHeight="1" x14ac:dyDescent="0.25">
      <c r="A28" s="11">
        <f t="shared" si="0"/>
        <v>24</v>
      </c>
      <c r="B28" s="417"/>
      <c r="C28" s="61" t="s">
        <v>79</v>
      </c>
      <c r="D28" s="241">
        <v>26</v>
      </c>
      <c r="E28" s="203" t="s">
        <v>80</v>
      </c>
      <c r="F28" s="46"/>
      <c r="G28" s="46"/>
      <c r="H28" s="46"/>
      <c r="I28" s="93"/>
      <c r="J28" s="94"/>
      <c r="K28" s="46"/>
      <c r="L28" s="46"/>
      <c r="M28" s="93"/>
      <c r="N28" s="96"/>
      <c r="O28" s="95"/>
      <c r="P28" s="95"/>
      <c r="Q28" s="98"/>
      <c r="R28" s="40"/>
      <c r="S28" s="15"/>
      <c r="T28" s="15"/>
      <c r="U28" s="41"/>
      <c r="V28" s="40"/>
      <c r="W28" s="15"/>
      <c r="X28" s="15"/>
      <c r="Y28" s="16"/>
      <c r="Z28" s="220">
        <v>4</v>
      </c>
      <c r="AA28" s="15">
        <v>2</v>
      </c>
      <c r="AB28" s="15" t="s">
        <v>27</v>
      </c>
      <c r="AC28" s="16">
        <v>6</v>
      </c>
      <c r="AD28" s="40"/>
      <c r="AE28" s="15"/>
      <c r="AF28" s="15"/>
      <c r="AG28" s="16"/>
      <c r="AH28" s="358"/>
      <c r="AI28" s="13"/>
      <c r="AJ28" s="13"/>
      <c r="AK28" s="14"/>
      <c r="AL28" s="19" t="s">
        <v>77</v>
      </c>
    </row>
    <row r="29" spans="1:38" ht="14.1" customHeight="1" x14ac:dyDescent="0.25">
      <c r="A29" s="11">
        <f t="shared" si="0"/>
        <v>25</v>
      </c>
      <c r="B29" s="417"/>
      <c r="C29" s="61" t="s">
        <v>81</v>
      </c>
      <c r="D29" s="241">
        <v>27</v>
      </c>
      <c r="E29" s="206" t="s">
        <v>82</v>
      </c>
      <c r="F29" s="220"/>
      <c r="G29" s="15"/>
      <c r="H29" s="15"/>
      <c r="I29" s="41"/>
      <c r="J29" s="40"/>
      <c r="K29" s="15"/>
      <c r="L29" s="15"/>
      <c r="M29" s="41"/>
      <c r="N29" s="122">
        <v>4</v>
      </c>
      <c r="O29" s="75">
        <v>0</v>
      </c>
      <c r="P29" s="75" t="s">
        <v>32</v>
      </c>
      <c r="Q29" s="123">
        <v>6</v>
      </c>
      <c r="R29" s="40"/>
      <c r="S29" s="15"/>
      <c r="T29" s="15"/>
      <c r="U29" s="41"/>
      <c r="V29" s="96"/>
      <c r="W29" s="95"/>
      <c r="X29" s="95"/>
      <c r="Y29" s="97"/>
      <c r="Z29" s="220"/>
      <c r="AA29" s="15"/>
      <c r="AB29" s="15"/>
      <c r="AC29" s="16"/>
      <c r="AD29" s="40"/>
      <c r="AE29" s="15"/>
      <c r="AF29" s="15"/>
      <c r="AG29" s="16"/>
      <c r="AH29" s="358"/>
      <c r="AI29" s="13"/>
      <c r="AJ29" s="13"/>
      <c r="AK29" s="14"/>
      <c r="AL29" s="19" t="s">
        <v>63</v>
      </c>
    </row>
    <row r="30" spans="1:38" ht="14.1" customHeight="1" x14ac:dyDescent="0.25">
      <c r="A30" s="11">
        <f t="shared" si="0"/>
        <v>26</v>
      </c>
      <c r="B30" s="417"/>
      <c r="C30" s="12" t="s">
        <v>83</v>
      </c>
      <c r="D30" s="131">
        <v>27</v>
      </c>
      <c r="E30" s="206" t="s">
        <v>84</v>
      </c>
      <c r="F30" s="220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27</v>
      </c>
      <c r="U30" s="41">
        <v>6</v>
      </c>
      <c r="V30" s="40"/>
      <c r="W30" s="15"/>
      <c r="X30" s="15"/>
      <c r="Y30" s="16"/>
      <c r="Z30" s="103"/>
      <c r="AA30" s="95"/>
      <c r="AB30" s="95"/>
      <c r="AC30" s="97"/>
      <c r="AD30" s="40"/>
      <c r="AE30" s="15"/>
      <c r="AF30" s="15"/>
      <c r="AG30" s="16"/>
      <c r="AH30" s="358"/>
      <c r="AI30" s="13"/>
      <c r="AJ30" s="13"/>
      <c r="AK30" s="14"/>
      <c r="AL30" s="19" t="s">
        <v>81</v>
      </c>
    </row>
    <row r="31" spans="1:38" ht="14.1" customHeight="1" x14ac:dyDescent="0.25">
      <c r="A31" s="11">
        <f t="shared" si="0"/>
        <v>27</v>
      </c>
      <c r="B31" s="417"/>
      <c r="C31" s="104" t="s">
        <v>85</v>
      </c>
      <c r="D31" s="243">
        <v>28</v>
      </c>
      <c r="E31" s="208" t="s">
        <v>86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32</v>
      </c>
      <c r="U31" s="41">
        <v>4</v>
      </c>
      <c r="V31" s="40"/>
      <c r="W31" s="15"/>
      <c r="X31" s="15"/>
      <c r="Y31" s="16"/>
      <c r="Z31" s="103"/>
      <c r="AA31" s="95"/>
      <c r="AB31" s="95"/>
      <c r="AC31" s="97"/>
      <c r="AD31" s="40"/>
      <c r="AE31" s="15"/>
      <c r="AF31" s="15"/>
      <c r="AG31" s="16"/>
      <c r="AH31" s="358"/>
      <c r="AI31" s="13"/>
      <c r="AJ31" s="13"/>
      <c r="AK31" s="14"/>
      <c r="AL31" s="19" t="s">
        <v>40</v>
      </c>
    </row>
    <row r="32" spans="1:38" ht="14.1" customHeight="1" x14ac:dyDescent="0.25">
      <c r="A32" s="11">
        <f t="shared" si="0"/>
        <v>28</v>
      </c>
      <c r="B32" s="417"/>
      <c r="C32" s="12" t="s">
        <v>87</v>
      </c>
      <c r="D32" s="131">
        <v>28</v>
      </c>
      <c r="E32" s="208" t="s">
        <v>88</v>
      </c>
      <c r="F32" s="220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32</v>
      </c>
      <c r="Y32" s="16">
        <v>5</v>
      </c>
      <c r="Z32" s="103"/>
      <c r="AA32" s="95"/>
      <c r="AB32" s="95"/>
      <c r="AC32" s="97"/>
      <c r="AD32" s="40"/>
      <c r="AE32" s="15"/>
      <c r="AF32" s="15"/>
      <c r="AG32" s="16"/>
      <c r="AH32" s="358"/>
      <c r="AI32" s="13"/>
      <c r="AJ32" s="13"/>
      <c r="AK32" s="14"/>
      <c r="AL32" s="19" t="s">
        <v>89</v>
      </c>
    </row>
    <row r="33" spans="1:38" ht="14.1" customHeight="1" x14ac:dyDescent="0.25">
      <c r="A33" s="11">
        <f t="shared" si="0"/>
        <v>29</v>
      </c>
      <c r="B33" s="417"/>
      <c r="C33" s="12" t="s">
        <v>90</v>
      </c>
      <c r="D33" s="131">
        <v>28</v>
      </c>
      <c r="E33" s="208" t="s">
        <v>91</v>
      </c>
      <c r="F33" s="220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6"/>
      <c r="S33" s="95"/>
      <c r="T33" s="95"/>
      <c r="U33" s="98"/>
      <c r="V33" s="40"/>
      <c r="W33" s="15"/>
      <c r="X33" s="15"/>
      <c r="Y33" s="16"/>
      <c r="Z33" s="220">
        <v>4</v>
      </c>
      <c r="AA33" s="15">
        <v>0</v>
      </c>
      <c r="AB33" s="15" t="s">
        <v>32</v>
      </c>
      <c r="AC33" s="16">
        <v>5</v>
      </c>
      <c r="AD33" s="40"/>
      <c r="AE33" s="15"/>
      <c r="AF33" s="15"/>
      <c r="AG33" s="16"/>
      <c r="AH33" s="358"/>
      <c r="AI33" s="13"/>
      <c r="AJ33" s="13"/>
      <c r="AK33" s="14"/>
      <c r="AL33" s="19" t="s">
        <v>89</v>
      </c>
    </row>
    <row r="34" spans="1:38" ht="14.1" customHeight="1" x14ac:dyDescent="0.25">
      <c r="A34" s="11">
        <f t="shared" si="0"/>
        <v>30</v>
      </c>
      <c r="B34" s="418"/>
      <c r="C34" s="120" t="s">
        <v>92</v>
      </c>
      <c r="D34" s="244">
        <v>28</v>
      </c>
      <c r="E34" s="205" t="s">
        <v>93</v>
      </c>
      <c r="F34" s="140"/>
      <c r="G34" s="117"/>
      <c r="H34" s="117"/>
      <c r="I34" s="118"/>
      <c r="J34" s="116"/>
      <c r="K34" s="117"/>
      <c r="L34" s="117"/>
      <c r="M34" s="118"/>
      <c r="N34" s="52"/>
      <c r="O34" s="50"/>
      <c r="P34" s="50"/>
      <c r="Q34" s="53"/>
      <c r="R34" s="52"/>
      <c r="S34" s="50"/>
      <c r="T34" s="50"/>
      <c r="U34" s="53"/>
      <c r="V34" s="52"/>
      <c r="W34" s="50"/>
      <c r="X34" s="50"/>
      <c r="Y34" s="51"/>
      <c r="Z34" s="49"/>
      <c r="AA34" s="50"/>
      <c r="AB34" s="50"/>
      <c r="AC34" s="51"/>
      <c r="AD34" s="52">
        <v>4</v>
      </c>
      <c r="AE34" s="50">
        <v>0</v>
      </c>
      <c r="AF34" s="50" t="s">
        <v>27</v>
      </c>
      <c r="AG34" s="51">
        <v>4</v>
      </c>
      <c r="AH34" s="84"/>
      <c r="AI34" s="85"/>
      <c r="AJ34" s="85"/>
      <c r="AK34" s="54"/>
      <c r="AL34" s="110" t="s">
        <v>94</v>
      </c>
    </row>
    <row r="35" spans="1:38" ht="14.1" customHeight="1" x14ac:dyDescent="0.2">
      <c r="A35" s="11">
        <f t="shared" si="0"/>
        <v>31</v>
      </c>
      <c r="B35" s="438" t="s">
        <v>231</v>
      </c>
      <c r="C35" s="314" t="s">
        <v>212</v>
      </c>
      <c r="D35" s="130">
        <v>24</v>
      </c>
      <c r="E35" s="203" t="s">
        <v>97</v>
      </c>
      <c r="F35" s="219"/>
      <c r="G35" s="34"/>
      <c r="H35" s="34"/>
      <c r="I35" s="74"/>
      <c r="J35" s="33"/>
      <c r="K35" s="34"/>
      <c r="L35" s="34"/>
      <c r="M35" s="74"/>
      <c r="N35" s="33"/>
      <c r="O35" s="34"/>
      <c r="P35" s="34"/>
      <c r="Q35" s="74"/>
      <c r="R35" s="106"/>
      <c r="S35" s="100"/>
      <c r="T35" s="100"/>
      <c r="U35" s="102"/>
      <c r="V35" s="319">
        <v>4</v>
      </c>
      <c r="W35" s="320">
        <v>2</v>
      </c>
      <c r="X35" s="320" t="s">
        <v>32</v>
      </c>
      <c r="Y35" s="332">
        <v>6</v>
      </c>
      <c r="Z35" s="327"/>
      <c r="AA35" s="328"/>
      <c r="AB35" s="328"/>
      <c r="AC35" s="342"/>
      <c r="AD35" s="327"/>
      <c r="AE35" s="328"/>
      <c r="AF35" s="328"/>
      <c r="AG35" s="342"/>
      <c r="AH35" s="343"/>
      <c r="AI35" s="342"/>
      <c r="AJ35" s="342"/>
      <c r="AK35" s="329"/>
      <c r="AL35" s="45" t="s">
        <v>71</v>
      </c>
    </row>
    <row r="36" spans="1:38" ht="14.1" customHeight="1" x14ac:dyDescent="0.2">
      <c r="A36" s="11">
        <f t="shared" si="0"/>
        <v>32</v>
      </c>
      <c r="B36" s="439"/>
      <c r="C36" s="315" t="s">
        <v>214</v>
      </c>
      <c r="D36" s="134">
        <v>29</v>
      </c>
      <c r="E36" s="203" t="s">
        <v>99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6"/>
      <c r="S36" s="95"/>
      <c r="T36" s="95"/>
      <c r="U36" s="98"/>
      <c r="V36" s="321"/>
      <c r="W36" s="4"/>
      <c r="X36" s="4"/>
      <c r="Y36" s="333"/>
      <c r="Z36" s="330">
        <v>4</v>
      </c>
      <c r="AA36" s="1">
        <v>2</v>
      </c>
      <c r="AB36" s="1" t="s">
        <v>32</v>
      </c>
      <c r="AC36" s="3">
        <v>8</v>
      </c>
      <c r="AD36" s="330"/>
      <c r="AE36" s="1"/>
      <c r="AF36" s="1"/>
      <c r="AG36" s="3"/>
      <c r="AH36" s="344"/>
      <c r="AI36" s="3"/>
      <c r="AJ36" s="3"/>
      <c r="AK36" s="331"/>
      <c r="AL36" s="19" t="s">
        <v>209</v>
      </c>
    </row>
    <row r="37" spans="1:38" ht="14.1" customHeight="1" x14ac:dyDescent="0.2">
      <c r="A37" s="11">
        <f t="shared" si="0"/>
        <v>33</v>
      </c>
      <c r="B37" s="439"/>
      <c r="C37" s="316" t="s">
        <v>216</v>
      </c>
      <c r="D37" s="134">
        <v>27</v>
      </c>
      <c r="E37" s="208" t="s">
        <v>101</v>
      </c>
      <c r="F37" s="358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322"/>
      <c r="W37" s="7"/>
      <c r="X37" s="7"/>
      <c r="Y37" s="334"/>
      <c r="Z37" s="330">
        <v>4</v>
      </c>
      <c r="AA37" s="1">
        <v>2</v>
      </c>
      <c r="AB37" s="1" t="s">
        <v>27</v>
      </c>
      <c r="AC37" s="3">
        <v>6</v>
      </c>
      <c r="AD37" s="321"/>
      <c r="AE37" s="5"/>
      <c r="AF37" s="5"/>
      <c r="AG37" s="6"/>
      <c r="AH37" s="345"/>
      <c r="AI37" s="6"/>
      <c r="AJ37" s="6"/>
      <c r="AK37" s="337"/>
      <c r="AL37" s="19" t="s">
        <v>83</v>
      </c>
    </row>
    <row r="38" spans="1:38" ht="14.1" customHeight="1" x14ac:dyDescent="0.2">
      <c r="A38" s="11">
        <f t="shared" si="0"/>
        <v>34</v>
      </c>
      <c r="B38" s="439"/>
      <c r="C38" s="315" t="s">
        <v>218</v>
      </c>
      <c r="D38" s="134">
        <v>27</v>
      </c>
      <c r="E38" s="208" t="s">
        <v>103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321"/>
      <c r="W38" s="4"/>
      <c r="X38" s="4"/>
      <c r="Y38" s="333"/>
      <c r="Z38" s="321"/>
      <c r="AA38" s="4"/>
      <c r="AB38" s="4"/>
      <c r="AC38" s="333"/>
      <c r="AD38" s="330">
        <v>2</v>
      </c>
      <c r="AE38" s="1">
        <v>4</v>
      </c>
      <c r="AF38" s="1" t="s">
        <v>27</v>
      </c>
      <c r="AG38" s="3">
        <v>6</v>
      </c>
      <c r="AH38" s="344"/>
      <c r="AI38" s="3"/>
      <c r="AJ38" s="3"/>
      <c r="AK38" s="331"/>
      <c r="AL38" s="18" t="s">
        <v>216</v>
      </c>
    </row>
    <row r="39" spans="1:38" ht="14.1" customHeight="1" x14ac:dyDescent="0.2">
      <c r="A39" s="11">
        <f t="shared" si="0"/>
        <v>35</v>
      </c>
      <c r="B39" s="439"/>
      <c r="C39" s="316" t="s">
        <v>232</v>
      </c>
      <c r="D39" s="136">
        <v>24</v>
      </c>
      <c r="E39" s="208" t="s">
        <v>105</v>
      </c>
      <c r="F39" s="358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323"/>
      <c r="W39" s="2"/>
      <c r="X39" s="2"/>
      <c r="Y39" s="335"/>
      <c r="Z39" s="323"/>
      <c r="AA39" s="2"/>
      <c r="AB39" s="2"/>
      <c r="AC39" s="335"/>
      <c r="AD39" s="323">
        <v>2</v>
      </c>
      <c r="AE39" s="2">
        <v>2</v>
      </c>
      <c r="AF39" s="2" t="s">
        <v>32</v>
      </c>
      <c r="AG39" s="335">
        <v>5</v>
      </c>
      <c r="AH39" s="344"/>
      <c r="AI39" s="3"/>
      <c r="AJ39" s="3"/>
      <c r="AK39" s="331"/>
      <c r="AL39" s="144" t="s">
        <v>214</v>
      </c>
    </row>
    <row r="40" spans="1:38" ht="14.1" customHeight="1" x14ac:dyDescent="0.2">
      <c r="A40" s="11">
        <f t="shared" si="0"/>
        <v>36</v>
      </c>
      <c r="B40" s="439"/>
      <c r="C40" s="316" t="s">
        <v>233</v>
      </c>
      <c r="D40" s="132">
        <v>29</v>
      </c>
      <c r="E40" s="204" t="s">
        <v>107</v>
      </c>
      <c r="F40" s="358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323"/>
      <c r="W40" s="2"/>
      <c r="X40" s="2"/>
      <c r="Y40" s="335"/>
      <c r="Z40" s="323"/>
      <c r="AA40" s="2"/>
      <c r="AB40" s="2"/>
      <c r="AC40" s="335"/>
      <c r="AD40" s="323">
        <v>2</v>
      </c>
      <c r="AE40" s="2">
        <v>2</v>
      </c>
      <c r="AF40" s="2" t="s">
        <v>32</v>
      </c>
      <c r="AG40" s="335">
        <v>5</v>
      </c>
      <c r="AH40" s="344"/>
      <c r="AI40" s="3"/>
      <c r="AJ40" s="3"/>
      <c r="AK40" s="331"/>
      <c r="AL40" s="144" t="s">
        <v>214</v>
      </c>
    </row>
    <row r="41" spans="1:38" ht="14.1" customHeight="1" x14ac:dyDescent="0.2">
      <c r="A41" s="11">
        <f t="shared" si="0"/>
        <v>37</v>
      </c>
      <c r="B41" s="439"/>
      <c r="C41" s="316" t="s">
        <v>234</v>
      </c>
      <c r="D41" s="132">
        <v>24</v>
      </c>
      <c r="E41" s="208" t="s">
        <v>110</v>
      </c>
      <c r="F41" s="358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323"/>
      <c r="W41" s="2"/>
      <c r="X41" s="2"/>
      <c r="Y41" s="335"/>
      <c r="Z41" s="330"/>
      <c r="AA41" s="1"/>
      <c r="AB41" s="1"/>
      <c r="AC41" s="3"/>
      <c r="AD41" s="330">
        <v>0</v>
      </c>
      <c r="AE41" s="1">
        <v>4</v>
      </c>
      <c r="AF41" s="1" t="s">
        <v>32</v>
      </c>
      <c r="AG41" s="3">
        <v>5</v>
      </c>
      <c r="AH41" s="344"/>
      <c r="AI41" s="3"/>
      <c r="AJ41" s="3"/>
      <c r="AK41" s="331"/>
      <c r="AL41" s="144" t="s">
        <v>214</v>
      </c>
    </row>
    <row r="42" spans="1:38" ht="25.5" x14ac:dyDescent="0.25">
      <c r="A42" s="11">
        <f t="shared" si="0"/>
        <v>38</v>
      </c>
      <c r="B42" s="439"/>
      <c r="C42" s="317" t="s">
        <v>111</v>
      </c>
      <c r="D42" s="132"/>
      <c r="E42" s="204" t="s">
        <v>237</v>
      </c>
      <c r="F42" s="358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324"/>
      <c r="W42" s="15"/>
      <c r="X42" s="15"/>
      <c r="Y42" s="41"/>
      <c r="Z42" s="324"/>
      <c r="AA42" s="15"/>
      <c r="AB42" s="15"/>
      <c r="AC42" s="41"/>
      <c r="AD42" s="338"/>
      <c r="AE42" s="65"/>
      <c r="AF42" s="65"/>
      <c r="AG42" s="350"/>
      <c r="AH42" s="346">
        <v>0</v>
      </c>
      <c r="AI42" s="17">
        <v>0</v>
      </c>
      <c r="AJ42" s="17" t="s">
        <v>112</v>
      </c>
      <c r="AK42" s="347">
        <v>0</v>
      </c>
      <c r="AL42" s="359" t="s">
        <v>242</v>
      </c>
    </row>
    <row r="43" spans="1:38" x14ac:dyDescent="0.25">
      <c r="A43" s="11">
        <v>39</v>
      </c>
      <c r="B43" s="439"/>
      <c r="C43" s="317" t="s">
        <v>244</v>
      </c>
      <c r="D43" s="132"/>
      <c r="E43" s="204" t="s">
        <v>246</v>
      </c>
      <c r="F43" s="383"/>
      <c r="G43" s="13"/>
      <c r="H43" s="13"/>
      <c r="I43" s="17"/>
      <c r="J43" s="39"/>
      <c r="K43" s="13"/>
      <c r="L43" s="13"/>
      <c r="M43" s="17"/>
      <c r="N43" s="39"/>
      <c r="O43" s="13"/>
      <c r="P43" s="13"/>
      <c r="Q43" s="17"/>
      <c r="R43" s="40"/>
      <c r="S43" s="15"/>
      <c r="T43" s="15"/>
      <c r="U43" s="41"/>
      <c r="V43" s="324"/>
      <c r="W43" s="15"/>
      <c r="X43" s="15"/>
      <c r="Y43" s="41"/>
      <c r="Z43" s="324"/>
      <c r="AA43" s="15"/>
      <c r="AB43" s="15"/>
      <c r="AC43" s="41"/>
      <c r="AD43" s="324">
        <v>0</v>
      </c>
      <c r="AE43" s="15">
        <v>1</v>
      </c>
      <c r="AF43" s="15" t="s">
        <v>32</v>
      </c>
      <c r="AG43" s="41">
        <v>2</v>
      </c>
      <c r="AH43" s="346"/>
      <c r="AI43" s="17"/>
      <c r="AJ43" s="17"/>
      <c r="AK43" s="347"/>
      <c r="AL43" s="359"/>
    </row>
    <row r="44" spans="1:38" ht="26.25" thickBot="1" x14ac:dyDescent="0.3">
      <c r="A44" s="11">
        <v>40</v>
      </c>
      <c r="B44" s="440"/>
      <c r="C44" s="318" t="s">
        <v>243</v>
      </c>
      <c r="D44" s="138"/>
      <c r="E44" s="209" t="s">
        <v>245</v>
      </c>
      <c r="F44" s="43"/>
      <c r="G44" s="66"/>
      <c r="H44" s="66"/>
      <c r="I44" s="68"/>
      <c r="J44" s="42"/>
      <c r="K44" s="66"/>
      <c r="L44" s="66"/>
      <c r="M44" s="68"/>
      <c r="N44" s="42"/>
      <c r="O44" s="66"/>
      <c r="P44" s="66"/>
      <c r="Q44" s="68"/>
      <c r="R44" s="42"/>
      <c r="S44" s="66"/>
      <c r="T44" s="66"/>
      <c r="U44" s="68"/>
      <c r="V44" s="325"/>
      <c r="W44" s="326"/>
      <c r="X44" s="326"/>
      <c r="Y44" s="336"/>
      <c r="Z44" s="339"/>
      <c r="AA44" s="340"/>
      <c r="AB44" s="340"/>
      <c r="AC44" s="349"/>
      <c r="AD44" s="339"/>
      <c r="AE44" s="340"/>
      <c r="AF44" s="340"/>
      <c r="AG44" s="349"/>
      <c r="AH44" s="348">
        <v>0</v>
      </c>
      <c r="AI44" s="349">
        <v>6</v>
      </c>
      <c r="AJ44" s="349" t="s">
        <v>32</v>
      </c>
      <c r="AK44" s="341">
        <v>13</v>
      </c>
      <c r="AL44" s="387" t="s">
        <v>254</v>
      </c>
    </row>
    <row r="45" spans="1:38" ht="27.95" customHeight="1" x14ac:dyDescent="0.25">
      <c r="A45" s="11">
        <f t="shared" si="0"/>
        <v>41</v>
      </c>
      <c r="B45" s="416" t="s">
        <v>113</v>
      </c>
      <c r="C45" s="69" t="s">
        <v>114</v>
      </c>
      <c r="D45" s="133"/>
      <c r="E45" s="210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27"/>
      <c r="S45" s="27"/>
      <c r="T45" s="27"/>
      <c r="U45" s="28"/>
      <c r="V45" s="37"/>
      <c r="W45" s="27"/>
      <c r="X45" s="27"/>
      <c r="Y45" s="38"/>
      <c r="Z45" s="27"/>
      <c r="AA45" s="27"/>
      <c r="AB45" s="27"/>
      <c r="AC45" s="28"/>
      <c r="AD45" s="37"/>
      <c r="AE45" s="27"/>
      <c r="AF45" s="27" t="s">
        <v>32</v>
      </c>
      <c r="AG45" s="38">
        <v>6</v>
      </c>
      <c r="AH45" s="94"/>
      <c r="AI45" s="47"/>
      <c r="AJ45" s="47"/>
      <c r="AK45" s="48"/>
      <c r="AL45" s="126"/>
    </row>
    <row r="46" spans="1:38" ht="27.95" customHeight="1" x14ac:dyDescent="0.25">
      <c r="A46" s="266">
        <f t="shared" si="0"/>
        <v>42</v>
      </c>
      <c r="B46" s="418"/>
      <c r="C46" s="20" t="s">
        <v>115</v>
      </c>
      <c r="D46" s="135"/>
      <c r="E46" s="211"/>
      <c r="F46" s="27"/>
      <c r="G46" s="27"/>
      <c r="H46" s="27"/>
      <c r="I46" s="38"/>
      <c r="J46" s="27"/>
      <c r="K46" s="27"/>
      <c r="L46" s="27"/>
      <c r="M46" s="28"/>
      <c r="N46" s="37"/>
      <c r="O46" s="27"/>
      <c r="P46" s="27"/>
      <c r="Q46" s="38"/>
      <c r="R46" s="63"/>
      <c r="S46" s="63"/>
      <c r="T46" s="63"/>
      <c r="U46" s="70"/>
      <c r="V46" s="37"/>
      <c r="W46" s="27"/>
      <c r="X46" s="27"/>
      <c r="Y46" s="38"/>
      <c r="Z46" s="27"/>
      <c r="AA46" s="27"/>
      <c r="AB46" s="27"/>
      <c r="AC46" s="28"/>
      <c r="AD46" s="42"/>
      <c r="AE46" s="43"/>
      <c r="AF46" s="43"/>
      <c r="AG46" s="218"/>
      <c r="AH46" s="221"/>
      <c r="AI46" s="59"/>
      <c r="AJ46" s="59" t="s">
        <v>32</v>
      </c>
      <c r="AK46" s="22">
        <v>6</v>
      </c>
      <c r="AL46" s="306"/>
    </row>
    <row r="47" spans="1:38" ht="14.1" customHeight="1" x14ac:dyDescent="0.25">
      <c r="A47" s="300">
        <f t="shared" si="0"/>
        <v>43</v>
      </c>
      <c r="B47" s="406" t="s">
        <v>116</v>
      </c>
      <c r="C47" s="71" t="s">
        <v>117</v>
      </c>
      <c r="D47" s="133">
        <v>22</v>
      </c>
      <c r="E47" s="204" t="s">
        <v>118</v>
      </c>
      <c r="F47" s="356"/>
      <c r="G47" s="29"/>
      <c r="H47" s="29"/>
      <c r="I47" s="44"/>
      <c r="J47" s="433" t="s">
        <v>119</v>
      </c>
      <c r="K47" s="434"/>
      <c r="L47" s="72" t="s">
        <v>32</v>
      </c>
      <c r="M47" s="73">
        <v>2</v>
      </c>
      <c r="N47" s="356"/>
      <c r="O47" s="29"/>
      <c r="P47" s="29"/>
      <c r="Q47" s="44"/>
      <c r="R47" s="25"/>
      <c r="S47" s="356"/>
      <c r="T47" s="356"/>
      <c r="U47" s="26"/>
      <c r="V47" s="219"/>
      <c r="W47" s="34"/>
      <c r="X47" s="34"/>
      <c r="Y47" s="74"/>
      <c r="Z47" s="25"/>
      <c r="AA47" s="29"/>
      <c r="AB47" s="29"/>
      <c r="AC47" s="30"/>
      <c r="AD47" s="356"/>
      <c r="AE47" s="29"/>
      <c r="AF47" s="29"/>
      <c r="AG47" s="44"/>
      <c r="AH47" s="355"/>
      <c r="AI47" s="44"/>
      <c r="AJ47" s="44"/>
      <c r="AK47" s="44"/>
      <c r="AL47" s="303"/>
    </row>
    <row r="48" spans="1:38" ht="14.1" customHeight="1" x14ac:dyDescent="0.25">
      <c r="A48" s="301">
        <f t="shared" si="0"/>
        <v>44</v>
      </c>
      <c r="B48" s="407"/>
      <c r="C48" s="12" t="s">
        <v>120</v>
      </c>
      <c r="D48" s="131"/>
      <c r="E48" s="204" t="s">
        <v>121</v>
      </c>
      <c r="F48" s="358"/>
      <c r="G48" s="13"/>
      <c r="H48" s="13"/>
      <c r="I48" s="17"/>
      <c r="J48" s="37"/>
      <c r="K48" s="27"/>
      <c r="L48" s="27"/>
      <c r="M48" s="38"/>
      <c r="N48" s="358"/>
      <c r="O48" s="13"/>
      <c r="P48" s="13"/>
      <c r="Q48" s="17"/>
      <c r="R48" s="435" t="s">
        <v>122</v>
      </c>
      <c r="S48" s="437"/>
      <c r="T48" s="13" t="s">
        <v>32</v>
      </c>
      <c r="U48" s="14">
        <v>4</v>
      </c>
      <c r="V48" s="220"/>
      <c r="W48" s="15"/>
      <c r="X48" s="15"/>
      <c r="Y48" s="41"/>
      <c r="Z48" s="37"/>
      <c r="AA48" s="27"/>
      <c r="AB48" s="27"/>
      <c r="AC48" s="38"/>
      <c r="AD48" s="358"/>
      <c r="AE48" s="13"/>
      <c r="AF48" s="13"/>
      <c r="AG48" s="17"/>
      <c r="AH48" s="357"/>
      <c r="AI48" s="17"/>
      <c r="AJ48" s="17"/>
      <c r="AK48" s="17"/>
      <c r="AL48" s="304"/>
    </row>
    <row r="49" spans="1:39" ht="14.1" customHeight="1" x14ac:dyDescent="0.25">
      <c r="A49" s="301">
        <f t="shared" si="0"/>
        <v>45</v>
      </c>
      <c r="B49" s="407"/>
      <c r="C49" s="12" t="s">
        <v>226</v>
      </c>
      <c r="D49" s="131">
        <v>27</v>
      </c>
      <c r="E49" s="204" t="s">
        <v>227</v>
      </c>
      <c r="F49" s="358"/>
      <c r="G49" s="13"/>
      <c r="H49" s="13"/>
      <c r="I49" s="17"/>
      <c r="J49" s="39"/>
      <c r="K49" s="13"/>
      <c r="L49" s="13"/>
      <c r="M49" s="14"/>
      <c r="N49" s="358"/>
      <c r="O49" s="13"/>
      <c r="P49" s="13"/>
      <c r="Q49" s="17"/>
      <c r="R49" s="357"/>
      <c r="S49" s="13"/>
      <c r="T49" s="13"/>
      <c r="U49" s="215"/>
      <c r="V49" s="220"/>
      <c r="W49" s="15"/>
      <c r="X49" s="15"/>
      <c r="Y49" s="41"/>
      <c r="Z49" s="435" t="s">
        <v>119</v>
      </c>
      <c r="AA49" s="437"/>
      <c r="AB49" s="75" t="s">
        <v>32</v>
      </c>
      <c r="AC49" s="76">
        <v>2</v>
      </c>
      <c r="AD49" s="358"/>
      <c r="AE49" s="13"/>
      <c r="AF49" s="13"/>
      <c r="AG49" s="17"/>
      <c r="AH49" s="357"/>
      <c r="AI49" s="17"/>
      <c r="AJ49" s="17"/>
      <c r="AK49" s="17"/>
      <c r="AL49" s="304"/>
    </row>
    <row r="50" spans="1:39" ht="14.1" customHeight="1" x14ac:dyDescent="0.25">
      <c r="A50" s="302">
        <f t="shared" si="0"/>
        <v>46</v>
      </c>
      <c r="B50" s="408"/>
      <c r="C50" s="77" t="s">
        <v>228</v>
      </c>
      <c r="D50" s="244">
        <v>24</v>
      </c>
      <c r="E50" s="209" t="s">
        <v>229</v>
      </c>
      <c r="F50" s="43"/>
      <c r="G50" s="66"/>
      <c r="H50" s="66"/>
      <c r="I50" s="68"/>
      <c r="J50" s="42"/>
      <c r="K50" s="66"/>
      <c r="L50" s="66"/>
      <c r="M50" s="67"/>
      <c r="N50" s="43"/>
      <c r="O50" s="66"/>
      <c r="P50" s="66"/>
      <c r="Q50" s="68"/>
      <c r="R50" s="216"/>
      <c r="S50" s="66"/>
      <c r="T50" s="66"/>
      <c r="U50" s="218"/>
      <c r="V50" s="55"/>
      <c r="W50" s="56"/>
      <c r="X50" s="56"/>
      <c r="Y50" s="78"/>
      <c r="Z50" s="422" t="s">
        <v>119</v>
      </c>
      <c r="AA50" s="423"/>
      <c r="AB50" s="79" t="s">
        <v>32</v>
      </c>
      <c r="AC50" s="80">
        <v>2</v>
      </c>
      <c r="AD50" s="43"/>
      <c r="AE50" s="66"/>
      <c r="AF50" s="66"/>
      <c r="AG50" s="68"/>
      <c r="AH50" s="216"/>
      <c r="AI50" s="68"/>
      <c r="AJ50" s="68"/>
      <c r="AK50" s="68"/>
      <c r="AL50" s="305"/>
    </row>
    <row r="51" spans="1:39" ht="14.1" customHeight="1" x14ac:dyDescent="0.2">
      <c r="A51" s="70"/>
      <c r="B51" s="245"/>
      <c r="C51" s="121"/>
      <c r="D51" s="137"/>
      <c r="E51" s="137"/>
      <c r="F51" s="263" t="s">
        <v>19</v>
      </c>
      <c r="G51" s="263" t="s">
        <v>20</v>
      </c>
      <c r="H51" s="263" t="s">
        <v>21</v>
      </c>
      <c r="I51" s="263" t="s">
        <v>22</v>
      </c>
      <c r="J51" s="263" t="s">
        <v>19</v>
      </c>
      <c r="K51" s="263" t="s">
        <v>20</v>
      </c>
      <c r="L51" s="263" t="s">
        <v>21</v>
      </c>
      <c r="M51" s="263" t="s">
        <v>22</v>
      </c>
      <c r="N51" s="263" t="s">
        <v>19</v>
      </c>
      <c r="O51" s="263" t="s">
        <v>20</v>
      </c>
      <c r="P51" s="263" t="s">
        <v>21</v>
      </c>
      <c r="Q51" s="263" t="s">
        <v>22</v>
      </c>
      <c r="R51" s="263" t="s">
        <v>19</v>
      </c>
      <c r="S51" s="263" t="s">
        <v>20</v>
      </c>
      <c r="T51" s="263" t="s">
        <v>21</v>
      </c>
      <c r="U51" s="263" t="s">
        <v>22</v>
      </c>
      <c r="V51" s="263" t="s">
        <v>19</v>
      </c>
      <c r="W51" s="263" t="s">
        <v>20</v>
      </c>
      <c r="X51" s="263" t="s">
        <v>21</v>
      </c>
      <c r="Y51" s="263" t="s">
        <v>22</v>
      </c>
      <c r="Z51" s="263" t="s">
        <v>19</v>
      </c>
      <c r="AA51" s="263" t="s">
        <v>20</v>
      </c>
      <c r="AB51" s="263" t="s">
        <v>21</v>
      </c>
      <c r="AC51" s="263" t="s">
        <v>22</v>
      </c>
      <c r="AD51" s="263" t="s">
        <v>19</v>
      </c>
      <c r="AE51" s="263" t="s">
        <v>20</v>
      </c>
      <c r="AF51" s="263" t="s">
        <v>21</v>
      </c>
      <c r="AG51" s="263" t="s">
        <v>22</v>
      </c>
      <c r="AH51" s="263" t="s">
        <v>19</v>
      </c>
      <c r="AI51" s="263" t="s">
        <v>20</v>
      </c>
      <c r="AJ51" s="263" t="s">
        <v>21</v>
      </c>
      <c r="AK51" s="263" t="s">
        <v>22</v>
      </c>
      <c r="AL51" s="81"/>
    </row>
    <row r="52" spans="1:39" ht="14.1" customHeight="1" x14ac:dyDescent="0.2">
      <c r="A52" s="70"/>
      <c r="B52" s="245"/>
      <c r="C52" s="121"/>
      <c r="D52" s="412" t="s">
        <v>127</v>
      </c>
      <c r="E52" s="413"/>
      <c r="F52" s="360">
        <f>SUM(F5:F50)</f>
        <v>10</v>
      </c>
      <c r="G52" s="361">
        <f t="shared" ref="G52:AK52" si="1">SUM(G5:G50)</f>
        <v>16</v>
      </c>
      <c r="H52" s="361"/>
      <c r="I52" s="362">
        <f t="shared" si="1"/>
        <v>28</v>
      </c>
      <c r="J52" s="360">
        <f t="shared" si="1"/>
        <v>9</v>
      </c>
      <c r="K52" s="361">
        <f t="shared" si="1"/>
        <v>17</v>
      </c>
      <c r="L52" s="361"/>
      <c r="M52" s="362">
        <f t="shared" si="1"/>
        <v>32</v>
      </c>
      <c r="N52" s="360">
        <f t="shared" si="1"/>
        <v>12</v>
      </c>
      <c r="O52" s="361">
        <f t="shared" si="1"/>
        <v>14</v>
      </c>
      <c r="P52" s="361"/>
      <c r="Q52" s="362">
        <f t="shared" si="1"/>
        <v>30</v>
      </c>
      <c r="R52" s="360">
        <f t="shared" si="1"/>
        <v>16</v>
      </c>
      <c r="S52" s="361">
        <f t="shared" si="1"/>
        <v>10</v>
      </c>
      <c r="T52" s="361"/>
      <c r="U52" s="362">
        <f t="shared" si="1"/>
        <v>30</v>
      </c>
      <c r="V52" s="360">
        <f t="shared" si="1"/>
        <v>16</v>
      </c>
      <c r="W52" s="361">
        <f t="shared" si="1"/>
        <v>10</v>
      </c>
      <c r="X52" s="361"/>
      <c r="Y52" s="362">
        <f t="shared" si="1"/>
        <v>27</v>
      </c>
      <c r="Z52" s="360">
        <f t="shared" si="1"/>
        <v>16</v>
      </c>
      <c r="AA52" s="361">
        <f t="shared" si="1"/>
        <v>10</v>
      </c>
      <c r="AB52" s="361"/>
      <c r="AC52" s="362">
        <f t="shared" si="1"/>
        <v>33</v>
      </c>
      <c r="AD52" s="360">
        <f t="shared" si="1"/>
        <v>10</v>
      </c>
      <c r="AE52" s="361">
        <f t="shared" si="1"/>
        <v>13</v>
      </c>
      <c r="AF52" s="361"/>
      <c r="AG52" s="362">
        <f t="shared" si="1"/>
        <v>33</v>
      </c>
      <c r="AH52" s="360">
        <f t="shared" si="1"/>
        <v>8</v>
      </c>
      <c r="AI52" s="361">
        <f t="shared" si="1"/>
        <v>6</v>
      </c>
      <c r="AJ52" s="361"/>
      <c r="AK52" s="362">
        <f t="shared" si="1"/>
        <v>27</v>
      </c>
      <c r="AL52" s="388" t="s">
        <v>128</v>
      </c>
      <c r="AM52" s="389"/>
    </row>
    <row r="53" spans="1:39" ht="14.1" customHeight="1" x14ac:dyDescent="0.2">
      <c r="A53" s="70"/>
      <c r="B53" s="245"/>
      <c r="C53" s="121"/>
      <c r="D53" s="390" t="s">
        <v>129</v>
      </c>
      <c r="E53" s="391"/>
      <c r="F53" s="363" t="s">
        <v>130</v>
      </c>
      <c r="G53" s="364" t="s">
        <v>130</v>
      </c>
      <c r="H53" s="364">
        <f>COUNTIF(H5:H50,"k")</f>
        <v>1</v>
      </c>
      <c r="I53" s="365" t="s">
        <v>130</v>
      </c>
      <c r="J53" s="363" t="s">
        <v>130</v>
      </c>
      <c r="K53" s="364" t="s">
        <v>130</v>
      </c>
      <c r="L53" s="364">
        <f>COUNTIF(L5:L50,"k")</f>
        <v>4</v>
      </c>
      <c r="M53" s="365" t="s">
        <v>130</v>
      </c>
      <c r="N53" s="363" t="s">
        <v>130</v>
      </c>
      <c r="O53" s="364" t="s">
        <v>130</v>
      </c>
      <c r="P53" s="364">
        <f>COUNTIF(P5:P50,"k")</f>
        <v>3</v>
      </c>
      <c r="Q53" s="365" t="s">
        <v>130</v>
      </c>
      <c r="R53" s="363" t="s">
        <v>130</v>
      </c>
      <c r="S53" s="364" t="s">
        <v>130</v>
      </c>
      <c r="T53" s="364">
        <f>COUNTIF(T5:T50,"k")</f>
        <v>4</v>
      </c>
      <c r="U53" s="365" t="s">
        <v>130</v>
      </c>
      <c r="V53" s="363" t="s">
        <v>130</v>
      </c>
      <c r="W53" s="364" t="s">
        <v>130</v>
      </c>
      <c r="X53" s="364">
        <f>COUNTIF(X5:X50,"k")</f>
        <v>2</v>
      </c>
      <c r="Y53" s="365" t="s">
        <v>130</v>
      </c>
      <c r="Z53" s="363" t="s">
        <v>130</v>
      </c>
      <c r="AA53" s="364" t="s">
        <v>130</v>
      </c>
      <c r="AB53" s="364">
        <f>COUNTIF(AB5:AB50,"k")</f>
        <v>2</v>
      </c>
      <c r="AC53" s="365" t="s">
        <v>130</v>
      </c>
      <c r="AD53" s="363" t="s">
        <v>130</v>
      </c>
      <c r="AE53" s="364" t="s">
        <v>130</v>
      </c>
      <c r="AF53" s="364">
        <f>COUNTIF(AF5:AF50,"k")</f>
        <v>2</v>
      </c>
      <c r="AG53" s="365" t="s">
        <v>130</v>
      </c>
      <c r="AH53" s="363" t="s">
        <v>130</v>
      </c>
      <c r="AI53" s="364" t="s">
        <v>130</v>
      </c>
      <c r="AJ53" s="364">
        <f>COUNTIF(AJ5:AJ50,"k")</f>
        <v>2</v>
      </c>
      <c r="AK53" s="365" t="s">
        <v>130</v>
      </c>
      <c r="AL53" s="307" t="s">
        <v>129</v>
      </c>
      <c r="AM53" s="258">
        <f>SUM(H53+L53+P53+T53+X53+AB53+AF53+AJ53)</f>
        <v>20</v>
      </c>
    </row>
    <row r="54" spans="1:39" ht="14.1" customHeight="1" x14ac:dyDescent="0.2">
      <c r="A54" s="70"/>
      <c r="B54" s="245"/>
      <c r="C54" s="121"/>
      <c r="D54" s="390" t="s">
        <v>131</v>
      </c>
      <c r="E54" s="391"/>
      <c r="F54" s="363" t="s">
        <v>130</v>
      </c>
      <c r="G54" s="364" t="s">
        <v>130</v>
      </c>
      <c r="H54" s="364">
        <f>COUNTIF(H5:H50,"é")</f>
        <v>4</v>
      </c>
      <c r="I54" s="365" t="s">
        <v>130</v>
      </c>
      <c r="J54" s="363" t="s">
        <v>130</v>
      </c>
      <c r="K54" s="364" t="s">
        <v>130</v>
      </c>
      <c r="L54" s="364">
        <f>COUNTIF(L5:L50,"é")</f>
        <v>2</v>
      </c>
      <c r="M54" s="365" t="s">
        <v>130</v>
      </c>
      <c r="N54" s="363" t="s">
        <v>130</v>
      </c>
      <c r="O54" s="364" t="s">
        <v>130</v>
      </c>
      <c r="P54" s="364">
        <f>COUNTIF(P5:P50,"é")</f>
        <v>2</v>
      </c>
      <c r="Q54" s="365" t="s">
        <v>130</v>
      </c>
      <c r="R54" s="363" t="s">
        <v>130</v>
      </c>
      <c r="S54" s="364" t="s">
        <v>130</v>
      </c>
      <c r="T54" s="364">
        <f>COUNTIF(T5:T50,"é")</f>
        <v>2</v>
      </c>
      <c r="U54" s="365" t="s">
        <v>130</v>
      </c>
      <c r="V54" s="363" t="s">
        <v>130</v>
      </c>
      <c r="W54" s="364" t="s">
        <v>130</v>
      </c>
      <c r="X54" s="364">
        <f>COUNTIF(X5:X50,"é")</f>
        <v>3</v>
      </c>
      <c r="Y54" s="365" t="s">
        <v>130</v>
      </c>
      <c r="Z54" s="363" t="s">
        <v>130</v>
      </c>
      <c r="AA54" s="364" t="s">
        <v>130</v>
      </c>
      <c r="AB54" s="364">
        <f>COUNTIF(AB5:AB50,"é")</f>
        <v>5</v>
      </c>
      <c r="AC54" s="365" t="s">
        <v>130</v>
      </c>
      <c r="AD54" s="363" t="s">
        <v>130</v>
      </c>
      <c r="AE54" s="364" t="s">
        <v>130</v>
      </c>
      <c r="AF54" s="364">
        <f>COUNTIF(AF5:AF50,"é")</f>
        <v>5</v>
      </c>
      <c r="AG54" s="365" t="s">
        <v>130</v>
      </c>
      <c r="AH54" s="363" t="s">
        <v>130</v>
      </c>
      <c r="AI54" s="364" t="s">
        <v>130</v>
      </c>
      <c r="AJ54" s="364">
        <f>COUNTIF(AJ5:AJ50,"é")</f>
        <v>2</v>
      </c>
      <c r="AK54" s="365" t="s">
        <v>130</v>
      </c>
      <c r="AL54" s="307" t="s">
        <v>131</v>
      </c>
      <c r="AM54" s="258">
        <f t="shared" ref="AM54:AM56" si="2">SUM(H54+L54+P54+T54+X54+AB54+AF54+AJ54)</f>
        <v>25</v>
      </c>
    </row>
    <row r="55" spans="1:39" ht="14.1" customHeight="1" x14ac:dyDescent="0.2">
      <c r="A55" s="70"/>
      <c r="B55" s="245"/>
      <c r="C55" s="121"/>
      <c r="D55" s="390" t="s">
        <v>132</v>
      </c>
      <c r="E55" s="391"/>
      <c r="F55" s="363" t="s">
        <v>130</v>
      </c>
      <c r="G55" s="364" t="s">
        <v>130</v>
      </c>
      <c r="H55" s="364">
        <f>COUNTIF(H5:H50,"s")</f>
        <v>0</v>
      </c>
      <c r="I55" s="365" t="s">
        <v>130</v>
      </c>
      <c r="J55" s="363" t="s">
        <v>130</v>
      </c>
      <c r="K55" s="364" t="s">
        <v>130</v>
      </c>
      <c r="L55" s="364">
        <f>COUNTIF(L5:L50,"s")</f>
        <v>0</v>
      </c>
      <c r="M55" s="365" t="s">
        <v>130</v>
      </c>
      <c r="N55" s="363" t="s">
        <v>130</v>
      </c>
      <c r="O55" s="364" t="s">
        <v>130</v>
      </c>
      <c r="P55" s="364">
        <f>COUNTIF(P5:P50,"s")</f>
        <v>0</v>
      </c>
      <c r="Q55" s="365" t="s">
        <v>130</v>
      </c>
      <c r="R55" s="363" t="s">
        <v>130</v>
      </c>
      <c r="S55" s="364" t="s">
        <v>130</v>
      </c>
      <c r="T55" s="364">
        <f>COUNTIF(T5:T50,"s")</f>
        <v>0</v>
      </c>
      <c r="U55" s="365" t="s">
        <v>130</v>
      </c>
      <c r="V55" s="363" t="s">
        <v>130</v>
      </c>
      <c r="W55" s="364" t="s">
        <v>130</v>
      </c>
      <c r="X55" s="364">
        <f>COUNTIF(X5:X50,"s")</f>
        <v>0</v>
      </c>
      <c r="Y55" s="365" t="s">
        <v>130</v>
      </c>
      <c r="Z55" s="363" t="s">
        <v>130</v>
      </c>
      <c r="AA55" s="364" t="s">
        <v>130</v>
      </c>
      <c r="AB55" s="364">
        <f>COUNTIF(AB5:AB50,"s")</f>
        <v>0</v>
      </c>
      <c r="AC55" s="365" t="s">
        <v>130</v>
      </c>
      <c r="AD55" s="363" t="s">
        <v>130</v>
      </c>
      <c r="AE55" s="364" t="s">
        <v>130</v>
      </c>
      <c r="AF55" s="364">
        <f>COUNTIF(AF5:AF50,"s")</f>
        <v>0</v>
      </c>
      <c r="AG55" s="365" t="s">
        <v>130</v>
      </c>
      <c r="AH55" s="363" t="s">
        <v>130</v>
      </c>
      <c r="AI55" s="364" t="s">
        <v>130</v>
      </c>
      <c r="AJ55" s="364">
        <f>COUNTIF(AJ5:AJ50,"s")</f>
        <v>1</v>
      </c>
      <c r="AK55" s="365" t="s">
        <v>130</v>
      </c>
      <c r="AL55" s="307" t="s">
        <v>132</v>
      </c>
      <c r="AM55" s="258">
        <f t="shared" si="2"/>
        <v>1</v>
      </c>
    </row>
    <row r="56" spans="1:39" ht="14.1" customHeight="1" x14ac:dyDescent="0.2">
      <c r="A56" s="70"/>
      <c r="B56" s="245"/>
      <c r="C56" s="121"/>
      <c r="D56" s="392" t="s">
        <v>133</v>
      </c>
      <c r="E56" s="393"/>
      <c r="F56" s="366" t="s">
        <v>130</v>
      </c>
      <c r="G56" s="367" t="s">
        <v>130</v>
      </c>
      <c r="H56" s="367">
        <f>SUM(H53:H55)</f>
        <v>5</v>
      </c>
      <c r="I56" s="368" t="s">
        <v>130</v>
      </c>
      <c r="J56" s="366" t="s">
        <v>130</v>
      </c>
      <c r="K56" s="367" t="s">
        <v>130</v>
      </c>
      <c r="L56" s="367">
        <f>SUM(L53:L55)</f>
        <v>6</v>
      </c>
      <c r="M56" s="368" t="s">
        <v>130</v>
      </c>
      <c r="N56" s="366" t="s">
        <v>130</v>
      </c>
      <c r="O56" s="367" t="s">
        <v>130</v>
      </c>
      <c r="P56" s="367">
        <f>SUM(P53:P55)</f>
        <v>5</v>
      </c>
      <c r="Q56" s="368" t="s">
        <v>130</v>
      </c>
      <c r="R56" s="366" t="s">
        <v>130</v>
      </c>
      <c r="S56" s="367" t="s">
        <v>130</v>
      </c>
      <c r="T56" s="367">
        <f>SUM(T53:T55)</f>
        <v>6</v>
      </c>
      <c r="U56" s="368" t="s">
        <v>130</v>
      </c>
      <c r="V56" s="366" t="s">
        <v>130</v>
      </c>
      <c r="W56" s="367" t="s">
        <v>130</v>
      </c>
      <c r="X56" s="367">
        <f>SUM(X53:X55)</f>
        <v>5</v>
      </c>
      <c r="Y56" s="368" t="s">
        <v>130</v>
      </c>
      <c r="Z56" s="366" t="s">
        <v>130</v>
      </c>
      <c r="AA56" s="367" t="s">
        <v>130</v>
      </c>
      <c r="AB56" s="367">
        <f>SUM(AB53:AB55)</f>
        <v>7</v>
      </c>
      <c r="AC56" s="368" t="s">
        <v>130</v>
      </c>
      <c r="AD56" s="366" t="s">
        <v>130</v>
      </c>
      <c r="AE56" s="367" t="s">
        <v>130</v>
      </c>
      <c r="AF56" s="367">
        <f>SUM(AF53:AF55)</f>
        <v>7</v>
      </c>
      <c r="AG56" s="368" t="s">
        <v>130</v>
      </c>
      <c r="AH56" s="366" t="s">
        <v>130</v>
      </c>
      <c r="AI56" s="367" t="s">
        <v>130</v>
      </c>
      <c r="AJ56" s="367">
        <f>SUM(AJ53:AJ55)</f>
        <v>5</v>
      </c>
      <c r="AK56" s="368" t="s">
        <v>130</v>
      </c>
      <c r="AL56" s="257" t="s">
        <v>134</v>
      </c>
      <c r="AM56" s="258">
        <f t="shared" si="2"/>
        <v>46</v>
      </c>
    </row>
    <row r="57" spans="1:39" ht="14.1" customHeight="1" x14ac:dyDescent="0.2">
      <c r="A57" s="70"/>
      <c r="B57" s="245"/>
      <c r="C57" s="121"/>
      <c r="D57" s="414" t="s">
        <v>135</v>
      </c>
      <c r="E57" s="415"/>
      <c r="F57" s="369">
        <f>SUM(F52,G52)</f>
        <v>26</v>
      </c>
      <c r="G57" s="370" t="s">
        <v>130</v>
      </c>
      <c r="H57" s="370" t="s">
        <v>130</v>
      </c>
      <c r="I57" s="371" t="s">
        <v>130</v>
      </c>
      <c r="J57" s="369">
        <f>SUM(J52,K52)</f>
        <v>26</v>
      </c>
      <c r="K57" s="370" t="s">
        <v>130</v>
      </c>
      <c r="L57" s="370" t="s">
        <v>130</v>
      </c>
      <c r="M57" s="371" t="s">
        <v>130</v>
      </c>
      <c r="N57" s="369">
        <f>SUM(N52,O52)</f>
        <v>26</v>
      </c>
      <c r="O57" s="370" t="s">
        <v>130</v>
      </c>
      <c r="P57" s="370" t="s">
        <v>130</v>
      </c>
      <c r="Q57" s="371" t="s">
        <v>130</v>
      </c>
      <c r="R57" s="369">
        <f>SUM(R52,S52)</f>
        <v>26</v>
      </c>
      <c r="S57" s="370" t="s">
        <v>130</v>
      </c>
      <c r="T57" s="370" t="s">
        <v>130</v>
      </c>
      <c r="U57" s="371" t="s">
        <v>130</v>
      </c>
      <c r="V57" s="369">
        <f>SUM(V52,W52)</f>
        <v>26</v>
      </c>
      <c r="W57" s="370" t="s">
        <v>130</v>
      </c>
      <c r="X57" s="370" t="s">
        <v>130</v>
      </c>
      <c r="Y57" s="371" t="s">
        <v>130</v>
      </c>
      <c r="Z57" s="369">
        <f>SUM(Z52,AA52)</f>
        <v>26</v>
      </c>
      <c r="AA57" s="370" t="s">
        <v>130</v>
      </c>
      <c r="AB57" s="370" t="s">
        <v>130</v>
      </c>
      <c r="AC57" s="371" t="s">
        <v>130</v>
      </c>
      <c r="AD57" s="369">
        <f>SUM(AD52,AE52)</f>
        <v>23</v>
      </c>
      <c r="AE57" s="370" t="s">
        <v>130</v>
      </c>
      <c r="AF57" s="370" t="s">
        <v>130</v>
      </c>
      <c r="AG57" s="371" t="s">
        <v>130</v>
      </c>
      <c r="AH57" s="369">
        <f>SUM(AH52,AI52)</f>
        <v>14</v>
      </c>
      <c r="AI57" s="370" t="s">
        <v>130</v>
      </c>
      <c r="AJ57" s="370" t="s">
        <v>130</v>
      </c>
      <c r="AK57" s="371" t="s">
        <v>130</v>
      </c>
      <c r="AL57" s="257" t="s">
        <v>135</v>
      </c>
      <c r="AM57" s="258">
        <f>SUM(F57+J57+N57+R57+V57+Z57+AD57+AH57)</f>
        <v>193</v>
      </c>
    </row>
    <row r="58" spans="1:39" ht="14.1" customHeight="1" thickBot="1" x14ac:dyDescent="0.25">
      <c r="A58" s="70"/>
      <c r="B58" s="245"/>
      <c r="C58" s="121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10"/>
      <c r="AI58" s="10"/>
      <c r="AJ58" s="70"/>
      <c r="AK58" s="70"/>
      <c r="AL58" s="307" t="s">
        <v>136</v>
      </c>
      <c r="AM58" s="258">
        <v>12</v>
      </c>
    </row>
    <row r="59" spans="1:39" ht="14.1" customHeight="1" thickBot="1" x14ac:dyDescent="0.3">
      <c r="A59" s="70"/>
      <c r="B59" s="245"/>
      <c r="C59" s="250" t="s">
        <v>137</v>
      </c>
      <c r="D59" s="10"/>
      <c r="E59" s="251"/>
      <c r="F59" s="409" t="s">
        <v>138</v>
      </c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1"/>
      <c r="AJ59" s="70"/>
      <c r="AK59" s="70"/>
      <c r="AL59" s="308" t="s">
        <v>139</v>
      </c>
      <c r="AM59" s="309">
        <f>SUM(I52+M52+Q52+U52+Y52+AC52+AG52+AK52)</f>
        <v>240</v>
      </c>
    </row>
    <row r="60" spans="1:39" ht="15.75" customHeight="1" x14ac:dyDescent="0.25">
      <c r="A60" s="70"/>
      <c r="B60" s="245"/>
      <c r="C60" s="252" t="s">
        <v>140</v>
      </c>
      <c r="D60" s="10"/>
      <c r="E60" s="251"/>
      <c r="F60" s="441" t="s">
        <v>255</v>
      </c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3"/>
      <c r="AJ60" s="70"/>
      <c r="AK60" s="70"/>
      <c r="AL60" s="81"/>
    </row>
    <row r="61" spans="1:39" ht="16.5" customHeight="1" x14ac:dyDescent="0.25">
      <c r="A61" s="70"/>
      <c r="B61" s="245"/>
      <c r="C61" s="252" t="s">
        <v>141</v>
      </c>
      <c r="D61" s="10"/>
      <c r="E61" s="251"/>
      <c r="F61" s="444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6"/>
      <c r="AJ61" s="70"/>
      <c r="AK61" s="70"/>
      <c r="AL61" s="81"/>
    </row>
    <row r="62" spans="1:39" ht="14.1" customHeight="1" x14ac:dyDescent="0.25">
      <c r="A62" s="70"/>
      <c r="B62" s="245"/>
      <c r="C62" s="252" t="s">
        <v>142</v>
      </c>
      <c r="D62" s="10"/>
      <c r="E62" s="251"/>
      <c r="F62" s="444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6"/>
      <c r="AJ62" s="70"/>
      <c r="AK62" s="70"/>
      <c r="AL62" s="81"/>
    </row>
    <row r="63" spans="1:39" ht="14.1" customHeight="1" x14ac:dyDescent="0.25">
      <c r="A63" s="70"/>
      <c r="B63" s="245"/>
      <c r="C63" s="253" t="s">
        <v>143</v>
      </c>
      <c r="D63" s="10"/>
      <c r="E63" s="251"/>
      <c r="F63" s="444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446"/>
      <c r="AJ63" s="70"/>
      <c r="AK63" s="70"/>
      <c r="AL63" s="81"/>
    </row>
    <row r="64" spans="1:39" ht="14.1" customHeight="1" x14ac:dyDescent="0.25">
      <c r="A64" s="70"/>
      <c r="B64" s="245"/>
      <c r="C64" s="253" t="s">
        <v>144</v>
      </c>
      <c r="D64" s="10"/>
      <c r="E64" s="251"/>
      <c r="F64" s="444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6"/>
      <c r="AJ64" s="70"/>
      <c r="AK64" s="70"/>
      <c r="AL64" s="81"/>
    </row>
    <row r="65" spans="1:38" ht="14.1" customHeight="1" x14ac:dyDescent="0.25">
      <c r="A65" s="70"/>
      <c r="B65" s="245"/>
      <c r="C65" s="253" t="s">
        <v>145</v>
      </c>
      <c r="D65" s="10"/>
      <c r="E65" s="251"/>
      <c r="F65" s="444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6"/>
      <c r="AJ65" s="70"/>
      <c r="AK65" s="70"/>
      <c r="AL65" s="81"/>
    </row>
    <row r="66" spans="1:38" ht="14.1" customHeight="1" x14ac:dyDescent="0.25">
      <c r="A66" s="70"/>
      <c r="B66" s="245"/>
      <c r="C66" s="253" t="s">
        <v>146</v>
      </c>
      <c r="D66" s="10"/>
      <c r="E66" s="251"/>
      <c r="F66" s="444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6"/>
      <c r="AJ66" s="70"/>
      <c r="AK66" s="70"/>
      <c r="AL66" s="81"/>
    </row>
    <row r="67" spans="1:38" ht="14.1" customHeight="1" x14ac:dyDescent="0.25">
      <c r="A67" s="70"/>
      <c r="B67" s="245"/>
      <c r="C67" s="253" t="s">
        <v>147</v>
      </c>
      <c r="D67" s="10"/>
      <c r="E67" s="251"/>
      <c r="F67" s="444"/>
      <c r="G67" s="445"/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  <c r="AC67" s="445"/>
      <c r="AD67" s="445"/>
      <c r="AE67" s="445"/>
      <c r="AF67" s="445"/>
      <c r="AG67" s="445"/>
      <c r="AH67" s="445"/>
      <c r="AI67" s="446"/>
      <c r="AJ67" s="70"/>
      <c r="AK67" s="70"/>
      <c r="AL67" s="81"/>
    </row>
    <row r="68" spans="1:38" ht="14.1" customHeight="1" thickBot="1" x14ac:dyDescent="0.3">
      <c r="A68" s="70"/>
      <c r="B68" s="245"/>
      <c r="C68" s="254" t="s">
        <v>148</v>
      </c>
      <c r="D68" s="10"/>
      <c r="E68" s="251"/>
      <c r="F68" s="444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445"/>
      <c r="AC68" s="445"/>
      <c r="AD68" s="445"/>
      <c r="AE68" s="445"/>
      <c r="AF68" s="445"/>
      <c r="AG68" s="445"/>
      <c r="AH68" s="445"/>
      <c r="AI68" s="446"/>
      <c r="AJ68" s="70"/>
      <c r="AK68" s="70"/>
      <c r="AL68" s="81"/>
    </row>
    <row r="69" spans="1:38" ht="14.1" customHeight="1" x14ac:dyDescent="0.25">
      <c r="A69" s="70"/>
      <c r="B69" s="245"/>
      <c r="C69" s="121"/>
      <c r="D69" s="251"/>
      <c r="E69" s="251"/>
      <c r="F69" s="444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  <c r="R69" s="445"/>
      <c r="S69" s="445"/>
      <c r="T69" s="445"/>
      <c r="U69" s="445"/>
      <c r="V69" s="445"/>
      <c r="W69" s="445"/>
      <c r="X69" s="445"/>
      <c r="Y69" s="445"/>
      <c r="Z69" s="445"/>
      <c r="AA69" s="445"/>
      <c r="AB69" s="445"/>
      <c r="AC69" s="445"/>
      <c r="AD69" s="445"/>
      <c r="AE69" s="445"/>
      <c r="AF69" s="445"/>
      <c r="AG69" s="445"/>
      <c r="AH69" s="445"/>
      <c r="AI69" s="446"/>
      <c r="AJ69" s="70"/>
      <c r="AK69" s="70"/>
      <c r="AL69" s="81"/>
    </row>
    <row r="70" spans="1:38" ht="14.1" customHeight="1" thickBot="1" x14ac:dyDescent="0.3">
      <c r="A70" s="70"/>
      <c r="B70" s="245"/>
      <c r="C70" s="121"/>
      <c r="D70" s="251"/>
      <c r="E70" s="251"/>
      <c r="F70" s="447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49"/>
      <c r="AJ70" s="70"/>
      <c r="AK70" s="70"/>
      <c r="AL70" s="81"/>
    </row>
    <row r="71" spans="1:38" ht="14.1" customHeight="1" thickBot="1" x14ac:dyDescent="0.25">
      <c r="A71" s="70"/>
      <c r="B71" s="83"/>
      <c r="C71" s="81"/>
      <c r="D71" s="82"/>
      <c r="E71" s="70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  <c r="AJ71" s="125"/>
      <c r="AK71" s="81"/>
      <c r="AL71" s="81"/>
    </row>
    <row r="72" spans="1:38" ht="14.1" customHeight="1" x14ac:dyDescent="0.25">
      <c r="A72" s="70"/>
      <c r="B72" s="83"/>
      <c r="C72" s="81"/>
      <c r="D72" s="82"/>
      <c r="E72" s="267" t="s">
        <v>149</v>
      </c>
      <c r="F72" s="419" t="s">
        <v>150</v>
      </c>
      <c r="G72" s="420"/>
      <c r="H72" s="420"/>
      <c r="I72" s="421"/>
      <c r="J72" s="161">
        <v>0</v>
      </c>
      <c r="K72" s="162">
        <v>0</v>
      </c>
      <c r="L72" s="163"/>
      <c r="M72" s="164" t="s">
        <v>151</v>
      </c>
      <c r="N72" s="165"/>
      <c r="O72" s="165"/>
      <c r="P72" s="165"/>
      <c r="Q72" s="165"/>
      <c r="R72" s="165"/>
      <c r="S72" s="165"/>
      <c r="T72" s="165"/>
      <c r="U72" s="166"/>
      <c r="V72" s="160" t="s">
        <v>152</v>
      </c>
      <c r="W72" s="167" t="s">
        <v>153</v>
      </c>
      <c r="X72" s="163" t="s">
        <v>154</v>
      </c>
      <c r="Y72" s="372">
        <v>1</v>
      </c>
      <c r="Z72" s="373">
        <v>2</v>
      </c>
      <c r="AA72" s="373">
        <v>3</v>
      </c>
      <c r="AB72" s="373"/>
      <c r="AC72" s="374"/>
      <c r="AD72" s="374"/>
      <c r="AE72" s="374"/>
      <c r="AF72" s="161"/>
      <c r="AG72" s="161"/>
      <c r="AH72" s="188"/>
      <c r="AI72" s="161"/>
      <c r="AJ72" s="189"/>
      <c r="AK72" s="125"/>
      <c r="AL72" s="125"/>
    </row>
    <row r="73" spans="1:38" ht="14.1" customHeight="1" x14ac:dyDescent="0.25">
      <c r="A73" s="70"/>
      <c r="B73" s="83"/>
      <c r="C73" s="81"/>
      <c r="D73" s="82"/>
      <c r="E73" s="280"/>
      <c r="F73" s="400" t="s">
        <v>155</v>
      </c>
      <c r="G73" s="401"/>
      <c r="H73" s="401"/>
      <c r="I73" s="402"/>
      <c r="J73" s="169">
        <v>0</v>
      </c>
      <c r="K73" s="170">
        <v>2</v>
      </c>
      <c r="L73" s="171"/>
      <c r="M73" s="172" t="s">
        <v>156</v>
      </c>
      <c r="N73" s="214"/>
      <c r="O73" s="214"/>
      <c r="P73" s="214"/>
      <c r="Q73" s="214"/>
      <c r="R73" s="173"/>
      <c r="S73" s="173"/>
      <c r="T73" s="214"/>
      <c r="U73" s="174"/>
      <c r="V73" s="357" t="s">
        <v>157</v>
      </c>
      <c r="W73" s="214" t="s">
        <v>158</v>
      </c>
      <c r="X73" s="171" t="s">
        <v>159</v>
      </c>
      <c r="Y73" s="375">
        <v>4</v>
      </c>
      <c r="Z73" s="376"/>
      <c r="AA73" s="376"/>
      <c r="AB73" s="376"/>
      <c r="AC73" s="377"/>
      <c r="AD73" s="377"/>
      <c r="AE73" s="377"/>
      <c r="AF73" s="186"/>
      <c r="AG73" s="186"/>
      <c r="AH73" s="169"/>
      <c r="AI73" s="186"/>
      <c r="AJ73" s="192"/>
      <c r="AK73" s="125"/>
      <c r="AL73" s="125"/>
    </row>
    <row r="74" spans="1:38" ht="14.1" customHeight="1" x14ac:dyDescent="0.25">
      <c r="A74" s="70"/>
      <c r="B74" s="196"/>
      <c r="C74" s="81"/>
      <c r="D74" s="82"/>
      <c r="E74" s="280"/>
      <c r="F74" s="400" t="s">
        <v>160</v>
      </c>
      <c r="G74" s="401"/>
      <c r="H74" s="401"/>
      <c r="I74" s="402"/>
      <c r="J74" s="177">
        <v>2</v>
      </c>
      <c r="K74" s="170">
        <v>0</v>
      </c>
      <c r="L74" s="171"/>
      <c r="M74" s="172" t="s">
        <v>161</v>
      </c>
      <c r="N74" s="214"/>
      <c r="O74" s="214"/>
      <c r="P74" s="173"/>
      <c r="Q74" s="173"/>
      <c r="R74" s="173"/>
      <c r="S74" s="173"/>
      <c r="T74" s="173"/>
      <c r="U74" s="174"/>
      <c r="V74" s="357" t="s">
        <v>152</v>
      </c>
      <c r="W74" s="214" t="s">
        <v>162</v>
      </c>
      <c r="X74" s="171" t="s">
        <v>163</v>
      </c>
      <c r="Y74" s="375">
        <v>5</v>
      </c>
      <c r="Z74" s="376">
        <v>6</v>
      </c>
      <c r="AA74" s="376">
        <v>7</v>
      </c>
      <c r="AB74" s="376">
        <v>8</v>
      </c>
      <c r="AC74" s="377"/>
      <c r="AD74" s="377"/>
      <c r="AE74" s="377"/>
      <c r="AF74" s="186"/>
      <c r="AG74" s="186"/>
      <c r="AH74" s="169"/>
      <c r="AI74" s="186"/>
      <c r="AJ74" s="192"/>
      <c r="AK74" s="125"/>
      <c r="AL74" s="125"/>
    </row>
    <row r="75" spans="1:38" ht="15" customHeight="1" x14ac:dyDescent="0.25">
      <c r="A75" s="152"/>
      <c r="B75" s="125"/>
      <c r="C75" s="125"/>
      <c r="D75" s="153"/>
      <c r="E75" s="282"/>
      <c r="F75" s="400" t="s">
        <v>164</v>
      </c>
      <c r="G75" s="401"/>
      <c r="H75" s="401"/>
      <c r="I75" s="402"/>
      <c r="J75" s="177">
        <v>2</v>
      </c>
      <c r="K75" s="170">
        <v>1</v>
      </c>
      <c r="L75" s="171"/>
      <c r="M75" s="172" t="s">
        <v>165</v>
      </c>
      <c r="N75" s="177"/>
      <c r="O75" s="177"/>
      <c r="P75" s="177"/>
      <c r="Q75" s="177"/>
      <c r="R75" s="178"/>
      <c r="S75" s="214"/>
      <c r="T75" s="214"/>
      <c r="U75" s="174"/>
      <c r="V75" s="168" t="s">
        <v>152</v>
      </c>
      <c r="W75" s="176" t="s">
        <v>153</v>
      </c>
      <c r="X75" s="171" t="s">
        <v>166</v>
      </c>
      <c r="Y75" s="375">
        <v>14</v>
      </c>
      <c r="Z75" s="376">
        <v>15</v>
      </c>
      <c r="AA75" s="376"/>
      <c r="AB75" s="376"/>
      <c r="AC75" s="377"/>
      <c r="AD75" s="377"/>
      <c r="AE75" s="377"/>
      <c r="AF75" s="186"/>
      <c r="AG75" s="186"/>
      <c r="AH75" s="169"/>
      <c r="AI75" s="186"/>
      <c r="AJ75" s="192"/>
      <c r="AK75" s="125"/>
      <c r="AL75" s="125"/>
    </row>
    <row r="76" spans="1:38" ht="15" customHeight="1" x14ac:dyDescent="0.25">
      <c r="A76" s="152"/>
      <c r="B76" s="125"/>
      <c r="C76" s="125"/>
      <c r="D76" s="197"/>
      <c r="E76" s="283"/>
      <c r="F76" s="400" t="s">
        <v>167</v>
      </c>
      <c r="G76" s="401"/>
      <c r="H76" s="401"/>
      <c r="I76" s="402"/>
      <c r="J76" s="177">
        <v>2</v>
      </c>
      <c r="K76" s="170">
        <v>2</v>
      </c>
      <c r="L76" s="171"/>
      <c r="M76" s="179" t="s">
        <v>168</v>
      </c>
      <c r="N76" s="176"/>
      <c r="O76" s="180"/>
      <c r="P76" s="178"/>
      <c r="Q76" s="178"/>
      <c r="R76" s="178"/>
      <c r="S76" s="214"/>
      <c r="T76" s="214"/>
      <c r="U76" s="174"/>
      <c r="V76" s="168" t="s">
        <v>163</v>
      </c>
      <c r="W76" s="176" t="s">
        <v>153</v>
      </c>
      <c r="X76" s="171" t="s">
        <v>169</v>
      </c>
      <c r="Y76" s="375">
        <v>16</v>
      </c>
      <c r="Z76" s="376"/>
      <c r="AA76" s="376"/>
      <c r="AB76" s="376"/>
      <c r="AC76" s="377"/>
      <c r="AD76" s="377"/>
      <c r="AE76" s="377"/>
      <c r="AF76" s="186"/>
      <c r="AG76" s="186"/>
      <c r="AH76" s="169"/>
      <c r="AI76" s="186"/>
      <c r="AJ76" s="192"/>
      <c r="AK76" s="125"/>
      <c r="AL76" s="125"/>
    </row>
    <row r="77" spans="1:38" ht="15" customHeight="1" x14ac:dyDescent="0.25">
      <c r="A77" s="152"/>
      <c r="B77" s="125"/>
      <c r="C77" s="125"/>
      <c r="D77" s="154"/>
      <c r="E77" s="284"/>
      <c r="F77" s="400" t="s">
        <v>170</v>
      </c>
      <c r="G77" s="401"/>
      <c r="H77" s="401"/>
      <c r="I77" s="402"/>
      <c r="J77" s="173">
        <v>2</v>
      </c>
      <c r="K77" s="175">
        <v>3</v>
      </c>
      <c r="L77" s="171"/>
      <c r="M77" s="172" t="s">
        <v>171</v>
      </c>
      <c r="N77" s="214"/>
      <c r="O77" s="178"/>
      <c r="P77" s="173"/>
      <c r="Q77" s="173"/>
      <c r="R77" s="173"/>
      <c r="S77" s="173"/>
      <c r="T77" s="173"/>
      <c r="U77" s="174"/>
      <c r="V77" s="168" t="s">
        <v>166</v>
      </c>
      <c r="W77" s="176" t="s">
        <v>162</v>
      </c>
      <c r="X77" s="171" t="s">
        <v>172</v>
      </c>
      <c r="Y77" s="375">
        <v>17</v>
      </c>
      <c r="Z77" s="376">
        <v>18</v>
      </c>
      <c r="AA77" s="376">
        <v>43</v>
      </c>
      <c r="AB77" s="376"/>
      <c r="AC77" s="377"/>
      <c r="AD77" s="377"/>
      <c r="AE77" s="377"/>
      <c r="AF77" s="186"/>
      <c r="AG77" s="186"/>
      <c r="AH77" s="169"/>
      <c r="AI77" s="186"/>
      <c r="AJ77" s="192"/>
      <c r="AK77" s="125"/>
      <c r="AL77" s="125"/>
    </row>
    <row r="78" spans="1:38" ht="15" customHeight="1" x14ac:dyDescent="0.25">
      <c r="A78" s="152"/>
      <c r="B78" s="125"/>
      <c r="C78" s="198"/>
      <c r="D78" s="199"/>
      <c r="E78" s="285"/>
      <c r="F78" s="400" t="s">
        <v>173</v>
      </c>
      <c r="G78" s="401"/>
      <c r="H78" s="401"/>
      <c r="I78" s="402"/>
      <c r="J78" s="173">
        <v>2</v>
      </c>
      <c r="K78" s="175">
        <v>4</v>
      </c>
      <c r="L78" s="171"/>
      <c r="M78" s="179" t="s">
        <v>69</v>
      </c>
      <c r="N78" s="173"/>
      <c r="O78" s="173"/>
      <c r="P78" s="181"/>
      <c r="Q78" s="181"/>
      <c r="R78" s="181"/>
      <c r="S78" s="181"/>
      <c r="T78" s="181"/>
      <c r="U78" s="174"/>
      <c r="V78" s="168" t="s">
        <v>174</v>
      </c>
      <c r="W78" s="176" t="s">
        <v>157</v>
      </c>
      <c r="X78" s="171" t="s">
        <v>175</v>
      </c>
      <c r="Y78" s="375">
        <v>19</v>
      </c>
      <c r="Z78" s="376">
        <v>20</v>
      </c>
      <c r="AA78" s="376">
        <v>31</v>
      </c>
      <c r="AB78" s="376">
        <v>35</v>
      </c>
      <c r="AC78" s="377">
        <v>37</v>
      </c>
      <c r="AD78" s="377">
        <v>46</v>
      </c>
      <c r="AE78" s="377"/>
      <c r="AF78" s="186"/>
      <c r="AG78" s="186"/>
      <c r="AH78" s="169"/>
      <c r="AI78" s="186"/>
      <c r="AJ78" s="192"/>
      <c r="AK78" s="125"/>
      <c r="AL78" s="125"/>
    </row>
    <row r="79" spans="1:38" ht="15" customHeight="1" x14ac:dyDescent="0.25">
      <c r="A79" s="152"/>
      <c r="B79" s="125"/>
      <c r="C79" s="199"/>
      <c r="D79" s="199"/>
      <c r="E79" s="285"/>
      <c r="F79" s="400" t="s">
        <v>176</v>
      </c>
      <c r="G79" s="401"/>
      <c r="H79" s="401"/>
      <c r="I79" s="402"/>
      <c r="J79" s="173">
        <v>2</v>
      </c>
      <c r="K79" s="170">
        <v>5</v>
      </c>
      <c r="L79" s="171"/>
      <c r="M79" s="179" t="s">
        <v>177</v>
      </c>
      <c r="N79" s="181"/>
      <c r="O79" s="181"/>
      <c r="P79" s="182"/>
      <c r="Q79" s="182"/>
      <c r="R79" s="183"/>
      <c r="S79" s="183"/>
      <c r="T79" s="183"/>
      <c r="U79" s="174"/>
      <c r="V79" s="357" t="s">
        <v>162</v>
      </c>
      <c r="W79" s="214" t="s">
        <v>178</v>
      </c>
      <c r="X79" s="171" t="s">
        <v>153</v>
      </c>
      <c r="Y79" s="375">
        <v>21</v>
      </c>
      <c r="Z79" s="376"/>
      <c r="AA79" s="376"/>
      <c r="AB79" s="376"/>
      <c r="AC79" s="377"/>
      <c r="AD79" s="377"/>
      <c r="AE79" s="377"/>
      <c r="AF79" s="186"/>
      <c r="AG79" s="186"/>
      <c r="AH79" s="169"/>
      <c r="AI79" s="186"/>
      <c r="AJ79" s="192"/>
      <c r="AK79" s="125"/>
      <c r="AL79" s="125"/>
    </row>
    <row r="80" spans="1:38" ht="15" customHeight="1" x14ac:dyDescent="0.25">
      <c r="A80" s="152"/>
      <c r="B80" s="200"/>
      <c r="C80" s="198"/>
      <c r="D80" s="199"/>
      <c r="E80" s="285"/>
      <c r="F80" s="400" t="s">
        <v>179</v>
      </c>
      <c r="G80" s="401"/>
      <c r="H80" s="401"/>
      <c r="I80" s="402"/>
      <c r="J80" s="173">
        <v>2</v>
      </c>
      <c r="K80" s="170">
        <v>6</v>
      </c>
      <c r="L80" s="171"/>
      <c r="M80" s="172" t="s">
        <v>180</v>
      </c>
      <c r="N80" s="182"/>
      <c r="O80" s="182"/>
      <c r="P80" s="184"/>
      <c r="Q80" s="180"/>
      <c r="R80" s="185"/>
      <c r="S80" s="185"/>
      <c r="T80" s="185"/>
      <c r="U80" s="174"/>
      <c r="V80" s="168" t="s">
        <v>166</v>
      </c>
      <c r="W80" s="176" t="s">
        <v>154</v>
      </c>
      <c r="X80" s="171" t="s">
        <v>181</v>
      </c>
      <c r="Y80" s="375">
        <v>22</v>
      </c>
      <c r="Z80" s="376">
        <v>23</v>
      </c>
      <c r="AA80" s="376">
        <v>24</v>
      </c>
      <c r="AB80" s="376"/>
      <c r="AC80" s="377"/>
      <c r="AD80" s="377"/>
      <c r="AE80" s="377"/>
      <c r="AF80" s="186"/>
      <c r="AG80" s="186"/>
      <c r="AH80" s="169"/>
      <c r="AI80" s="186"/>
      <c r="AJ80" s="192"/>
      <c r="AK80" s="125"/>
      <c r="AL80" s="125"/>
    </row>
    <row r="81" spans="1:38" ht="15" customHeight="1" x14ac:dyDescent="0.25">
      <c r="A81" s="152"/>
      <c r="B81" s="125"/>
      <c r="C81" s="198"/>
      <c r="D81" s="199"/>
      <c r="E81" s="285"/>
      <c r="F81" s="400" t="s">
        <v>182</v>
      </c>
      <c r="G81" s="401"/>
      <c r="H81" s="401"/>
      <c r="I81" s="402"/>
      <c r="J81" s="177">
        <v>2</v>
      </c>
      <c r="K81" s="170">
        <v>7</v>
      </c>
      <c r="L81" s="171"/>
      <c r="M81" s="172" t="s">
        <v>183</v>
      </c>
      <c r="N81" s="184"/>
      <c r="O81" s="184"/>
      <c r="P81" s="184"/>
      <c r="Q81" s="184"/>
      <c r="R81" s="185"/>
      <c r="S81" s="185"/>
      <c r="T81" s="185"/>
      <c r="U81" s="174"/>
      <c r="V81" s="168" t="s">
        <v>184</v>
      </c>
      <c r="W81" s="176" t="s">
        <v>172</v>
      </c>
      <c r="X81" s="171" t="s">
        <v>175</v>
      </c>
      <c r="Y81" s="375">
        <v>25</v>
      </c>
      <c r="Z81" s="376">
        <v>26</v>
      </c>
      <c r="AA81" s="376">
        <v>33</v>
      </c>
      <c r="AB81" s="376">
        <v>34</v>
      </c>
      <c r="AC81" s="377">
        <v>45</v>
      </c>
      <c r="AD81" s="377"/>
      <c r="AE81" s="377"/>
      <c r="AF81" s="186"/>
      <c r="AG81" s="186"/>
      <c r="AH81" s="169"/>
      <c r="AI81" s="186"/>
      <c r="AJ81" s="192"/>
      <c r="AK81" s="125"/>
      <c r="AL81" s="125"/>
    </row>
    <row r="82" spans="1:38" ht="15" customHeight="1" x14ac:dyDescent="0.25">
      <c r="A82" s="152"/>
      <c r="B82" s="125"/>
      <c r="C82" s="92"/>
      <c r="D82" s="147"/>
      <c r="E82" s="286"/>
      <c r="F82" s="400" t="s">
        <v>185</v>
      </c>
      <c r="G82" s="401"/>
      <c r="H82" s="401"/>
      <c r="I82" s="402"/>
      <c r="J82" s="173">
        <v>2</v>
      </c>
      <c r="K82" s="175">
        <v>8</v>
      </c>
      <c r="L82" s="171"/>
      <c r="M82" s="172" t="s">
        <v>186</v>
      </c>
      <c r="N82" s="184"/>
      <c r="O82" s="184"/>
      <c r="P82" s="180"/>
      <c r="Q82" s="180"/>
      <c r="R82" s="180"/>
      <c r="S82" s="176"/>
      <c r="T82" s="176"/>
      <c r="U82" s="174"/>
      <c r="V82" s="168" t="s">
        <v>154</v>
      </c>
      <c r="W82" s="176" t="s">
        <v>153</v>
      </c>
      <c r="X82" s="171" t="s">
        <v>187</v>
      </c>
      <c r="Y82" s="375">
        <v>27</v>
      </c>
      <c r="Z82" s="376">
        <v>28</v>
      </c>
      <c r="AA82" s="376">
        <v>29</v>
      </c>
      <c r="AB82" s="376">
        <v>30</v>
      </c>
      <c r="AC82" s="377"/>
      <c r="AD82" s="377"/>
      <c r="AE82" s="377"/>
      <c r="AF82" s="186"/>
      <c r="AG82" s="186"/>
      <c r="AH82" s="169"/>
      <c r="AI82" s="186"/>
      <c r="AJ82" s="192"/>
      <c r="AK82" s="125"/>
      <c r="AL82" s="125"/>
    </row>
    <row r="83" spans="1:38" ht="15" customHeight="1" x14ac:dyDescent="0.25">
      <c r="A83" s="152"/>
      <c r="B83" s="125"/>
      <c r="C83" s="125"/>
      <c r="D83" s="201"/>
      <c r="E83" s="287"/>
      <c r="F83" s="400" t="s">
        <v>188</v>
      </c>
      <c r="G83" s="401"/>
      <c r="H83" s="401"/>
      <c r="I83" s="402"/>
      <c r="J83" s="186">
        <v>2</v>
      </c>
      <c r="K83" s="175">
        <v>9</v>
      </c>
      <c r="L83" s="171"/>
      <c r="M83" s="179" t="s">
        <v>189</v>
      </c>
      <c r="N83" s="176"/>
      <c r="O83" s="176"/>
      <c r="P83" s="176"/>
      <c r="Q83" s="176"/>
      <c r="R83" s="176"/>
      <c r="S83" s="176"/>
      <c r="T83" s="176"/>
      <c r="U83" s="171"/>
      <c r="V83" s="168" t="s">
        <v>184</v>
      </c>
      <c r="W83" s="176" t="s">
        <v>172</v>
      </c>
      <c r="X83" s="171" t="s">
        <v>187</v>
      </c>
      <c r="Y83" s="375">
        <v>9</v>
      </c>
      <c r="Z83" s="376">
        <v>32</v>
      </c>
      <c r="AA83" s="376">
        <v>36</v>
      </c>
      <c r="AB83" s="376"/>
      <c r="AC83" s="377"/>
      <c r="AD83" s="377"/>
      <c r="AE83" s="377"/>
      <c r="AF83" s="186"/>
      <c r="AG83" s="186"/>
      <c r="AH83" s="169"/>
      <c r="AI83" s="186"/>
      <c r="AJ83" s="192"/>
      <c r="AK83" s="125"/>
      <c r="AL83" s="125"/>
    </row>
    <row r="84" spans="1:38" ht="15" customHeight="1" x14ac:dyDescent="0.25">
      <c r="A84" s="152"/>
      <c r="B84" s="125"/>
      <c r="C84" s="125"/>
      <c r="D84" s="201"/>
      <c r="E84" s="287"/>
      <c r="F84" s="400" t="s">
        <v>190</v>
      </c>
      <c r="G84" s="401"/>
      <c r="H84" s="401"/>
      <c r="I84" s="402"/>
      <c r="J84" s="173">
        <v>4</v>
      </c>
      <c r="K84" s="175">
        <v>0</v>
      </c>
      <c r="L84" s="171"/>
      <c r="M84" s="187" t="s">
        <v>191</v>
      </c>
      <c r="N84" s="173"/>
      <c r="O84" s="173"/>
      <c r="P84" s="173"/>
      <c r="Q84" s="173"/>
      <c r="R84" s="173"/>
      <c r="S84" s="173"/>
      <c r="T84" s="176"/>
      <c r="U84" s="174"/>
      <c r="V84" s="168" t="s">
        <v>166</v>
      </c>
      <c r="W84" s="176" t="s">
        <v>153</v>
      </c>
      <c r="X84" s="171" t="s">
        <v>175</v>
      </c>
      <c r="Y84" s="375">
        <v>10</v>
      </c>
      <c r="Z84" s="376">
        <v>13</v>
      </c>
      <c r="AA84" s="376"/>
      <c r="AB84" s="376"/>
      <c r="AC84" s="377"/>
      <c r="AD84" s="377"/>
      <c r="AE84" s="377"/>
      <c r="AF84" s="186"/>
      <c r="AG84" s="186"/>
      <c r="AH84" s="169"/>
      <c r="AI84" s="186"/>
      <c r="AJ84" s="192"/>
      <c r="AK84" s="125"/>
      <c r="AL84" s="125"/>
    </row>
    <row r="85" spans="1:38" ht="15" customHeight="1" x14ac:dyDescent="0.25">
      <c r="A85" s="152"/>
      <c r="B85" s="125"/>
      <c r="C85" s="125"/>
      <c r="D85" s="201"/>
      <c r="E85" s="287"/>
      <c r="F85" s="400" t="s">
        <v>192</v>
      </c>
      <c r="G85" s="401"/>
      <c r="H85" s="401"/>
      <c r="I85" s="402"/>
      <c r="J85" s="169">
        <v>4</v>
      </c>
      <c r="K85" s="170">
        <v>1</v>
      </c>
      <c r="L85" s="171"/>
      <c r="M85" s="172" t="s">
        <v>193</v>
      </c>
      <c r="N85" s="214"/>
      <c r="O85" s="214"/>
      <c r="P85" s="214"/>
      <c r="Q85" s="178"/>
      <c r="R85" s="178"/>
      <c r="S85" s="178"/>
      <c r="T85" s="177"/>
      <c r="U85" s="174"/>
      <c r="V85" s="357" t="s">
        <v>152</v>
      </c>
      <c r="W85" s="214" t="s">
        <v>194</v>
      </c>
      <c r="X85" s="215" t="s">
        <v>152</v>
      </c>
      <c r="Y85" s="375">
        <v>11</v>
      </c>
      <c r="Z85" s="376"/>
      <c r="AA85" s="376"/>
      <c r="AB85" s="376"/>
      <c r="AC85" s="377"/>
      <c r="AD85" s="377"/>
      <c r="AE85" s="377"/>
      <c r="AF85" s="186"/>
      <c r="AG85" s="186"/>
      <c r="AH85" s="169"/>
      <c r="AI85" s="186"/>
      <c r="AJ85" s="192"/>
      <c r="AK85" s="125"/>
      <c r="AL85" s="125"/>
    </row>
    <row r="86" spans="1:38" ht="15" customHeight="1" x14ac:dyDescent="0.25">
      <c r="A86" s="152"/>
      <c r="B86" s="125"/>
      <c r="C86" s="125"/>
      <c r="D86" s="201"/>
      <c r="E86" s="287"/>
      <c r="F86" s="400" t="s">
        <v>195</v>
      </c>
      <c r="G86" s="401"/>
      <c r="H86" s="401"/>
      <c r="I86" s="402"/>
      <c r="J86" s="169">
        <v>4</v>
      </c>
      <c r="K86" s="170">
        <v>2</v>
      </c>
      <c r="L86" s="171"/>
      <c r="M86" s="172" t="s">
        <v>196</v>
      </c>
      <c r="N86" s="214"/>
      <c r="O86" s="214"/>
      <c r="P86" s="214"/>
      <c r="Q86" s="214"/>
      <c r="R86" s="214"/>
      <c r="S86" s="177"/>
      <c r="T86" s="176"/>
      <c r="U86" s="174"/>
      <c r="V86" s="168" t="s">
        <v>152</v>
      </c>
      <c r="W86" s="176" t="s">
        <v>162</v>
      </c>
      <c r="X86" s="171" t="s">
        <v>158</v>
      </c>
      <c r="Y86" s="375">
        <v>12</v>
      </c>
      <c r="Z86" s="376"/>
      <c r="AA86" s="376"/>
      <c r="AB86" s="376"/>
      <c r="AC86" s="377"/>
      <c r="AD86" s="377"/>
      <c r="AE86" s="377"/>
      <c r="AF86" s="186"/>
      <c r="AG86" s="186"/>
      <c r="AH86" s="169"/>
      <c r="AI86" s="186"/>
      <c r="AJ86" s="192"/>
      <c r="AK86" s="125"/>
      <c r="AL86" s="125"/>
    </row>
    <row r="87" spans="1:38" ht="15.75" customHeight="1" x14ac:dyDescent="0.25">
      <c r="A87" s="152"/>
      <c r="B87" s="125"/>
      <c r="C87" s="125"/>
      <c r="D87" s="201"/>
      <c r="E87" s="288"/>
      <c r="F87" s="403" t="s">
        <v>197</v>
      </c>
      <c r="G87" s="404"/>
      <c r="H87" s="404"/>
      <c r="I87" s="405"/>
      <c r="J87" s="156">
        <v>4</v>
      </c>
      <c r="K87" s="149">
        <v>3</v>
      </c>
      <c r="L87" s="158"/>
      <c r="M87" s="159" t="s">
        <v>198</v>
      </c>
      <c r="N87" s="156"/>
      <c r="O87" s="156"/>
      <c r="P87" s="156"/>
      <c r="Q87" s="156"/>
      <c r="R87" s="156"/>
      <c r="S87" s="156"/>
      <c r="T87" s="148"/>
      <c r="U87" s="158"/>
      <c r="V87" s="155" t="s">
        <v>199</v>
      </c>
      <c r="W87" s="148" t="s">
        <v>178</v>
      </c>
      <c r="X87" s="158" t="s">
        <v>152</v>
      </c>
      <c r="Y87" s="378"/>
      <c r="Z87" s="379"/>
      <c r="AA87" s="380"/>
      <c r="AB87" s="380"/>
      <c r="AC87" s="380"/>
      <c r="AD87" s="380"/>
      <c r="AE87" s="380"/>
      <c r="AF87" s="194"/>
      <c r="AG87" s="194"/>
      <c r="AH87" s="194"/>
      <c r="AI87" s="194"/>
      <c r="AJ87" s="195"/>
      <c r="AK87" s="125"/>
      <c r="AL87" s="125"/>
    </row>
    <row r="88" spans="1:38" x14ac:dyDescent="0.25">
      <c r="A88" s="152"/>
      <c r="B88" s="125"/>
      <c r="C88" s="125"/>
      <c r="D88" s="201"/>
      <c r="E88" s="146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25"/>
      <c r="S88" s="146"/>
      <c r="T88" s="146"/>
      <c r="U88" s="152"/>
      <c r="V88" s="202"/>
      <c r="W88" s="202"/>
      <c r="X88" s="202"/>
      <c r="Y88" s="20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25"/>
    </row>
    <row r="89" spans="1:38" x14ac:dyDescent="0.25">
      <c r="A89" s="152"/>
      <c r="B89" s="125"/>
      <c r="C89" s="125"/>
      <c r="D89" s="201"/>
      <c r="E89" s="146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25"/>
      <c r="S89" s="146"/>
      <c r="T89" s="146"/>
      <c r="U89" s="152"/>
      <c r="V89" s="202"/>
      <c r="W89" s="202"/>
      <c r="X89" s="202"/>
      <c r="Y89" s="20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25"/>
    </row>
    <row r="90" spans="1:38" x14ac:dyDescent="0.25">
      <c r="A90" s="152"/>
      <c r="B90" s="125"/>
      <c r="C90" s="125"/>
      <c r="D90" s="201"/>
      <c r="E90" s="146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202"/>
      <c r="W90" s="202"/>
      <c r="X90" s="202"/>
      <c r="Y90" s="20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25"/>
    </row>
  </sheetData>
  <mergeCells count="49">
    <mergeCell ref="F85:I85"/>
    <mergeCell ref="F86:I86"/>
    <mergeCell ref="F87:I87"/>
    <mergeCell ref="F78:I78"/>
    <mergeCell ref="F79:I79"/>
    <mergeCell ref="F80:I80"/>
    <mergeCell ref="F81:I81"/>
    <mergeCell ref="F82:I82"/>
    <mergeCell ref="F83:I83"/>
    <mergeCell ref="AL52:AM52"/>
    <mergeCell ref="D53:E53"/>
    <mergeCell ref="D54:E54"/>
    <mergeCell ref="D55:E55"/>
    <mergeCell ref="F84:I84"/>
    <mergeCell ref="F77:I77"/>
    <mergeCell ref="D57:E57"/>
    <mergeCell ref="F59:AI59"/>
    <mergeCell ref="F72:I72"/>
    <mergeCell ref="F73:I73"/>
    <mergeCell ref="F74:I74"/>
    <mergeCell ref="F75:I75"/>
    <mergeCell ref="F76:I76"/>
    <mergeCell ref="F60:AI70"/>
    <mergeCell ref="AL3:AL4"/>
    <mergeCell ref="B5:B13"/>
    <mergeCell ref="B14:B17"/>
    <mergeCell ref="B18:B34"/>
    <mergeCell ref="B35:B44"/>
    <mergeCell ref="J3:M3"/>
    <mergeCell ref="N3:Q3"/>
    <mergeCell ref="R3:U3"/>
    <mergeCell ref="V3:Y3"/>
    <mergeCell ref="Z3:AC3"/>
    <mergeCell ref="AD3:AG3"/>
    <mergeCell ref="F3:I3"/>
    <mergeCell ref="A3:A4"/>
    <mergeCell ref="B3:B4"/>
    <mergeCell ref="C3:C4"/>
    <mergeCell ref="D3:D4"/>
    <mergeCell ref="E3:E4"/>
    <mergeCell ref="B45:B46"/>
    <mergeCell ref="B47:B50"/>
    <mergeCell ref="J47:K47"/>
    <mergeCell ref="R48:S48"/>
    <mergeCell ref="D52:E52"/>
    <mergeCell ref="Z49:AA49"/>
    <mergeCell ref="Z50:AA50"/>
    <mergeCell ref="AH3:AK3"/>
    <mergeCell ref="D56:E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Magasépítési spec.</vt:lpstr>
      <vt:lpstr>Építéstech. és men. spec.</vt:lpstr>
      <vt:lpstr>Közlekedési létesítmények spec.</vt:lpstr>
      <vt:lpstr>Vízi közmű és környezetm. spec.</vt:lpstr>
      <vt:lpstr>'Magasépítési spec.'!Nyomtatási_terület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de-mfk</dc:creator>
  <cp:keywords/>
  <dc:description/>
  <cp:lastModifiedBy>Tóth Krisztina</cp:lastModifiedBy>
  <cp:revision/>
  <dcterms:created xsi:type="dcterms:W3CDTF">2010-04-20T08:22:18Z</dcterms:created>
  <dcterms:modified xsi:type="dcterms:W3CDTF">2022-09-07T13:51:23Z</dcterms:modified>
  <cp:category/>
  <cp:contentStatus/>
</cp:coreProperties>
</file>